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updateLinks="always" codeName="ThisWorkbook"/>
  <xr:revisionPtr revIDLastSave="0" documentId="13_ncr:1_{82E7FCD1-1C28-48D1-BC1B-8AD892777763}" xr6:coauthVersionLast="47" xr6:coauthVersionMax="47" xr10:uidLastSave="{00000000-0000-0000-0000-000000000000}"/>
  <bookViews>
    <workbookView xWindow="-110" yWindow="-10910" windowWidth="19420" windowHeight="10420" tabRatio="911" xr2:uid="{00000000-000D-0000-FFFF-FFFF00000000}"/>
  </bookViews>
  <sheets>
    <sheet name="MENU" sheetId="22" r:id="rId1"/>
    <sheet name="Key figures" sheetId="2" r:id="rId2"/>
    <sheet name="Balance sheet" sheetId="3" r:id="rId3"/>
    <sheet name="Customer funds" sheetId="4" r:id="rId4"/>
    <sheet name="Performing loans" sheetId="20" r:id="rId5"/>
    <sheet name="Stages" sheetId="24" r:id="rId6"/>
    <sheet name="NPLs (I)" sheetId="21" r:id="rId7"/>
    <sheet name="NPLs (II)" sheetId="10" r:id="rId8"/>
    <sheet name="Foreclosed assets (I)" sheetId="8" r:id="rId9"/>
    <sheet name="Foreclosed assets (II)" sheetId="11" r:id="rId10"/>
    <sheet name="Results" sheetId="9" r:id="rId11"/>
    <sheet name="Yield &amp; costs" sheetId="12" r:id="rId12"/>
    <sheet name="Fee income" sheetId="14" r:id="rId13"/>
    <sheet name="Liquidity" sheetId="17" r:id="rId14"/>
    <sheet name="Solvency" sheetId="19" r:id="rId15"/>
  </sheets>
  <definedNames>
    <definedName name="_xlnm.Print_Area" localSheetId="2">'Balance sheet'!$B$1:$E$36</definedName>
    <definedName name="_xlnm.Print_Area" localSheetId="3">'Customer funds'!$B$1:$E$27</definedName>
    <definedName name="_xlnm.Print_Area" localSheetId="12">'Fee income'!$A$1:$F$10</definedName>
    <definedName name="_xlnm.Print_Area" localSheetId="8">'Foreclosed assets (I)'!$B$1:$E$22</definedName>
    <definedName name="_xlnm.Print_Area" localSheetId="9">'Foreclosed assets (II)'!$B$1:$G$7</definedName>
    <definedName name="_xlnm.Print_Area" localSheetId="1">'Key figures'!$B$1:$F$46</definedName>
    <definedName name="_xlnm.Print_Area" localSheetId="13">Liquidity!$B$1:$F$29</definedName>
    <definedName name="_xlnm.Print_Area" localSheetId="6">'NPLs (I)'!$B$1:$E$49</definedName>
    <definedName name="_xlnm.Print_Area" localSheetId="7">'NPLs (II)'!$B$1:$G$8</definedName>
    <definedName name="_xlnm.Print_Area" localSheetId="10">Results!$B$1:$I$53</definedName>
    <definedName name="_xlnm.Print_Area" localSheetId="14">Solvency!$B$2:$E$44</definedName>
    <definedName name="_xlnm.Print_Area" localSheetId="11">'Yield &amp; costs'!$A$1:$T$21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 i="10" l="1"/>
  <c r="E1" i="10" s="1"/>
  <c r="F1" i="10" s="1"/>
  <c r="G1" i="10" s="1"/>
  <c r="D2" i="9" l="1"/>
  <c r="E20" i="9" l="1"/>
  <c r="F20" i="9" s="1"/>
  <c r="E7" i="9"/>
  <c r="F7" i="9" s="1"/>
  <c r="E17" i="9"/>
  <c r="F17" i="9" s="1"/>
  <c r="E10" i="9"/>
  <c r="F10" i="9" s="1"/>
  <c r="E3" i="9"/>
  <c r="F3" i="9" s="1"/>
  <c r="E9" i="9"/>
  <c r="F9" i="9" s="1"/>
  <c r="E14" i="9"/>
  <c r="F14" i="9" s="1"/>
  <c r="E18" i="9"/>
  <c r="F18" i="9" s="1"/>
  <c r="E6" i="9"/>
  <c r="F6" i="9" s="1"/>
  <c r="E5" i="9"/>
  <c r="F5" i="9" s="1"/>
  <c r="E13" i="9"/>
  <c r="F13" i="9" s="1"/>
  <c r="E4" i="9"/>
  <c r="F4" i="9" s="1"/>
  <c r="E15" i="9"/>
  <c r="F15" i="9" s="1"/>
  <c r="E8" i="9"/>
  <c r="F8" i="9" s="1"/>
  <c r="E22" i="9"/>
  <c r="F22" i="9" s="1"/>
  <c r="E12" i="9" l="1"/>
  <c r="F12" i="9" s="1"/>
  <c r="E11" i="9" l="1"/>
  <c r="F11" i="9" s="1"/>
  <c r="E16" i="9" l="1"/>
  <c r="F16" i="9" s="1"/>
  <c r="E19" i="9" l="1"/>
  <c r="F19" i="9" s="1"/>
  <c r="E21" i="9" l="1"/>
  <c r="F21" i="9" s="1"/>
  <c r="E26" i="9" l="1"/>
  <c r="F26" i="9" s="1"/>
  <c r="E23" i="9"/>
  <c r="F23" i="9" s="1"/>
  <c r="E25" i="9"/>
  <c r="F25" i="9" s="1"/>
</calcChain>
</file>

<file path=xl/sharedStrings.xml><?xml version="1.0" encoding="utf-8"?>
<sst xmlns="http://schemas.openxmlformats.org/spreadsheetml/2006/main" count="473" uniqueCount="275">
  <si>
    <t>LCR</t>
  </si>
  <si>
    <t>NSFR</t>
  </si>
  <si>
    <t>MENU</t>
  </si>
  <si>
    <t>Million euros</t>
  </si>
  <si>
    <t>Loan to deposits</t>
  </si>
  <si>
    <t>KEY FIGURES</t>
  </si>
  <si>
    <t>Million euros / % / pp</t>
  </si>
  <si>
    <t>BALANCE SHEET</t>
  </si>
  <si>
    <t>Off-balance sheet customer funds and insurance</t>
  </si>
  <si>
    <t>YoY</t>
  </si>
  <si>
    <t>RESULTS (cumulative figures)</t>
  </si>
  <si>
    <t>RISK MANAGEMENT</t>
  </si>
  <si>
    <t>LIQUIDITY</t>
  </si>
  <si>
    <t>SOLVENCY</t>
  </si>
  <si>
    <t>ADDITIONAL INFORMATION</t>
  </si>
  <si>
    <t>Branches</t>
  </si>
  <si>
    <t>ATMs</t>
  </si>
  <si>
    <t>Cash and balances at central banks</t>
  </si>
  <si>
    <t>Financial assets at amortised cost</t>
  </si>
  <si>
    <t>Hedging derivatives</t>
  </si>
  <si>
    <t>Tangible assets</t>
  </si>
  <si>
    <t>Intangible assets</t>
  </si>
  <si>
    <t>Tax assets</t>
  </si>
  <si>
    <t>Other assets</t>
  </si>
  <si>
    <t>TOTAL ASSETS</t>
  </si>
  <si>
    <t>Financial liabilities at amortised cost</t>
  </si>
  <si>
    <t>Deposits from credit institutions</t>
  </si>
  <si>
    <t>Customer deposits</t>
  </si>
  <si>
    <t xml:space="preserve">   Other Issued Securities</t>
  </si>
  <si>
    <t>Other financial liabilities</t>
  </si>
  <si>
    <t>Provisions</t>
  </si>
  <si>
    <t>Tax liabilities</t>
  </si>
  <si>
    <t>Other liabilities</t>
  </si>
  <si>
    <t>TOTAL LIABILITIES</t>
  </si>
  <si>
    <t>Own Funds</t>
  </si>
  <si>
    <t>Minority Interests</t>
  </si>
  <si>
    <t>Total Equity</t>
  </si>
  <si>
    <t>Total Liabilities and Equity</t>
  </si>
  <si>
    <t>CUSTOMER FUNDS</t>
  </si>
  <si>
    <t>Million euros. Excluding valuation adjustments</t>
  </si>
  <si>
    <t>Public Sector</t>
  </si>
  <si>
    <t>Private sector</t>
  </si>
  <si>
    <t>Sight deposits</t>
  </si>
  <si>
    <t>Term deposits</t>
  </si>
  <si>
    <t>Repos</t>
  </si>
  <si>
    <t>Subordinated liabilities</t>
  </si>
  <si>
    <t>Mutual funds</t>
  </si>
  <si>
    <t>Pension funds</t>
  </si>
  <si>
    <t>Insurance savings</t>
  </si>
  <si>
    <t>TOTAL CUSTOMER FUNDS</t>
  </si>
  <si>
    <t>Retail customers funds</t>
  </si>
  <si>
    <t>of which: on-balance sheet</t>
  </si>
  <si>
    <t>Others</t>
  </si>
  <si>
    <t>of which: off-balance sheet and insurance</t>
  </si>
  <si>
    <t>Wholesale funds</t>
  </si>
  <si>
    <t>PERFORMING LOANS</t>
  </si>
  <si>
    <t>Public sector</t>
  </si>
  <si>
    <t>Corporates</t>
  </si>
  <si>
    <t xml:space="preserve">   SMEs and self-employed</t>
  </si>
  <si>
    <t xml:space="preserve">   Other corporates</t>
  </si>
  <si>
    <t>Individuals</t>
  </si>
  <si>
    <t xml:space="preserve">   Mortgages</t>
  </si>
  <si>
    <t xml:space="preserve">   Consumer and other</t>
  </si>
  <si>
    <t>PERFORMING LOANS TO CUSTOMERS</t>
  </si>
  <si>
    <t>NON PERFORMING LOANS</t>
  </si>
  <si>
    <t>GROSS BALANCE</t>
  </si>
  <si>
    <t>Business</t>
  </si>
  <si>
    <t>PROVISIONS</t>
  </si>
  <si>
    <t>% COVERAGE</t>
  </si>
  <si>
    <t>NON PERFORMING LOANS  (ii)</t>
  </si>
  <si>
    <t>NPL EVOLUTION</t>
  </si>
  <si>
    <t>NPLs at the beginning of the period</t>
  </si>
  <si>
    <t>Recoveries</t>
  </si>
  <si>
    <t>NPLs at the end of the period</t>
  </si>
  <si>
    <t>Gross entries</t>
  </si>
  <si>
    <t>Texas Ratio</t>
  </si>
  <si>
    <t>Texas Ratio: NPLs + Foreclosed assets / Tangible Book value + NPAs provisions</t>
  </si>
  <si>
    <t>FORECLOSED ASSETS</t>
  </si>
  <si>
    <t>Buildings under construction</t>
  </si>
  <si>
    <t>Land</t>
  </si>
  <si>
    <t>TOTAL FORECLOSED ASSETS</t>
  </si>
  <si>
    <t>COVERAGE (%)</t>
  </si>
  <si>
    <t>FORECLOSED ASSETS (ii)</t>
  </si>
  <si>
    <t>FORECLOSED ASSETS EVOLUTION</t>
  </si>
  <si>
    <t>BoP</t>
  </si>
  <si>
    <t xml:space="preserve">Inflows </t>
  </si>
  <si>
    <t>Outflows</t>
  </si>
  <si>
    <t>EoP</t>
  </si>
  <si>
    <t>% Quaterly out-flows / foreclosures at beginning of year</t>
  </si>
  <si>
    <t>RESULTS</t>
  </si>
  <si>
    <t>Interest income</t>
  </si>
  <si>
    <t>Interest expense</t>
  </si>
  <si>
    <t>NET INTEREST INCOME</t>
  </si>
  <si>
    <t>Dividend income</t>
  </si>
  <si>
    <t>Share of results of entities accounted for using the equity method</t>
  </si>
  <si>
    <t>Net fee income</t>
  </si>
  <si>
    <t>GROSS INCOME</t>
  </si>
  <si>
    <t>Administrative costs</t>
  </si>
  <si>
    <t>Staff costs</t>
  </si>
  <si>
    <t>Other administrative costs</t>
  </si>
  <si>
    <t>Amortization</t>
  </si>
  <si>
    <t>PRE-PROVISION PROFIT</t>
  </si>
  <si>
    <t>Provisions /reversal of provisions</t>
  </si>
  <si>
    <t xml:space="preserve">Impairments / reversal of financial assets </t>
  </si>
  <si>
    <t>NET OPERATING INCOME</t>
  </si>
  <si>
    <t xml:space="preserve">Impairments on non-financial assets </t>
  </si>
  <si>
    <t>PROFIT BEFORE TAX</t>
  </si>
  <si>
    <t>Taxes</t>
  </si>
  <si>
    <t>NET INCOME FROM CONTINUING OPERATIONS</t>
  </si>
  <si>
    <t>Profit / loss from discontinued operations</t>
  </si>
  <si>
    <t>CONSOLIDATED NET INCOME</t>
  </si>
  <si>
    <t>ATTRIBUTABLE NET INCOME</t>
  </si>
  <si>
    <t>QUARTERLY EVOLUTION</t>
  </si>
  <si>
    <t>Impairments / reversal of financial assets</t>
  </si>
  <si>
    <t>Amount</t>
  </si>
  <si>
    <t>%</t>
  </si>
  <si>
    <t>Trading income</t>
  </si>
  <si>
    <t>Other operating income/expenses</t>
  </si>
  <si>
    <t>Average balances</t>
  </si>
  <si>
    <t>FI/FE</t>
  </si>
  <si>
    <t>Yield/ cost (%)</t>
  </si>
  <si>
    <t>Million euros / %</t>
  </si>
  <si>
    <t>Financial intermediaries</t>
  </si>
  <si>
    <t>Fixed income portfolio</t>
  </si>
  <si>
    <t>Net loans (including NPLs)</t>
  </si>
  <si>
    <t>Debt securities</t>
  </si>
  <si>
    <t>Sight deposits (PS)</t>
  </si>
  <si>
    <t>Term deposits (PS)</t>
  </si>
  <si>
    <t>CUSTOMER SPREAD*</t>
  </si>
  <si>
    <t>NET INTEREST MARGIN</t>
  </si>
  <si>
    <t>F.I.: Financial Interest</t>
  </si>
  <si>
    <t>F.E.: Financial expenses</t>
  </si>
  <si>
    <t>PS: Private Sector</t>
  </si>
  <si>
    <t xml:space="preserve">(*) Net loans (including NPLs) - Customer deposits  </t>
  </si>
  <si>
    <t>FEES</t>
  </si>
  <si>
    <t>FEE INCOME</t>
  </si>
  <si>
    <t>From payments and collections</t>
  </si>
  <si>
    <t>Other fees</t>
  </si>
  <si>
    <t>FEE EXPENSES</t>
  </si>
  <si>
    <t>NET FEE INCOME</t>
  </si>
  <si>
    <t>-Reverse repos</t>
  </si>
  <si>
    <t>a) Core credit and loans</t>
  </si>
  <si>
    <t>Customers deposits (excluding valuations adjustments)</t>
  </si>
  <si>
    <t>-Multi-issuer covered bonds</t>
  </si>
  <si>
    <t>b) Core customer deposits</t>
  </si>
  <si>
    <t>LtD ratio (a/b)</t>
  </si>
  <si>
    <t>Credit and loans (excluding valuations adjustments and OFA)</t>
  </si>
  <si>
    <t>Liquid assets</t>
  </si>
  <si>
    <t>Cash surplus (1)</t>
  </si>
  <si>
    <t>Reverse repos</t>
  </si>
  <si>
    <t>Fixed income portfolio and other discountable assets in ECB</t>
  </si>
  <si>
    <t>Total liquid assets (ECB discount value)</t>
  </si>
  <si>
    <t>Liquid assets used</t>
  </si>
  <si>
    <t>In ECB</t>
  </si>
  <si>
    <t>Total liquid assets used</t>
  </si>
  <si>
    <t>AVALABLE DISCOUNTABLE LIQUID ASSETS</t>
  </si>
  <si>
    <t>% over total assets</t>
  </si>
  <si>
    <t>(1) Interbank deposits + surplus balance in ECB and operating balances</t>
  </si>
  <si>
    <t>LIQUIDITY RATIOS</t>
  </si>
  <si>
    <t>PHASE IN RATIOS</t>
  </si>
  <si>
    <t>Million € and %</t>
  </si>
  <si>
    <t>Qualifying capital</t>
  </si>
  <si>
    <t>CET1 capital (BIS III)</t>
  </si>
  <si>
    <t xml:space="preserve">Capital and share premium </t>
  </si>
  <si>
    <t>Reserves</t>
  </si>
  <si>
    <t>Attributable net profit (excluding dividends)</t>
  </si>
  <si>
    <t>Deductions</t>
  </si>
  <si>
    <t>Others (1)</t>
  </si>
  <si>
    <t>Tier 1</t>
  </si>
  <si>
    <t>Tier 2</t>
  </si>
  <si>
    <t>Risk weighted assets</t>
  </si>
  <si>
    <t>CET1 capital (BIS III) (%)</t>
  </si>
  <si>
    <t>Total capital ratio (%)</t>
  </si>
  <si>
    <t>(1) Treasury stock, minorities, other global result and transitional period of IFRS9</t>
  </si>
  <si>
    <t>FULLY LOADED RATIOS</t>
  </si>
  <si>
    <t>Qualify capital</t>
  </si>
  <si>
    <t>Assets held for trading &amp; Finantial assets at fair value through P&amp;L</t>
  </si>
  <si>
    <t>Financial assets at fair value through other comprehensive income</t>
  </si>
  <si>
    <t xml:space="preserve">   Loans and advances to central banks and credit institution</t>
  </si>
  <si>
    <t xml:space="preserve">   Loans and advances to customers</t>
  </si>
  <si>
    <t>Debt securities at amortised cost</t>
  </si>
  <si>
    <t>Investment in joint ventures and associates</t>
  </si>
  <si>
    <t>Financial liabilities held for trading &amp; at fair value through P&amp;L</t>
  </si>
  <si>
    <t>Deposits from central banks</t>
  </si>
  <si>
    <t>Accumulated other comprehensive income</t>
  </si>
  <si>
    <t>Depreciation and amortization</t>
  </si>
  <si>
    <t>Excess of capital over Total capital SREP requirement</t>
  </si>
  <si>
    <t>CET1 overall capital requirement</t>
  </si>
  <si>
    <t>CET1 (%)</t>
  </si>
  <si>
    <t>Total capital (%)</t>
  </si>
  <si>
    <t>Phase in</t>
  </si>
  <si>
    <t>Other managed assets</t>
  </si>
  <si>
    <t xml:space="preserve">   Real Estate developers</t>
  </si>
  <si>
    <t>Residential</t>
  </si>
  <si>
    <t>Commercial RE</t>
  </si>
  <si>
    <t>QUARTERLY YIELDS &amp; COSTS</t>
  </si>
  <si>
    <t>Data from the pro-forma income statement in which the results of Unicaja and Liberbank are added to all dates and impacts of the merger in 2021 are not considered (1,301 million euros of badwill, 17 million euros of acquisition expenses, 22 million euros of endowments for network and IT restructuring and 143 million euros of provisions for personnel restructuring)</t>
  </si>
  <si>
    <t>5. Stages</t>
  </si>
  <si>
    <t>1. Key Figures</t>
  </si>
  <si>
    <t>2. Balance sheet</t>
  </si>
  <si>
    <t>3. Customer funds</t>
  </si>
  <si>
    <t>4. Performing loans</t>
  </si>
  <si>
    <t>6. Non performing loans (I)</t>
  </si>
  <si>
    <t>7. Non performing loans (II)</t>
  </si>
  <si>
    <t>8. Foreclosed assets (I)</t>
  </si>
  <si>
    <t>9. Foreclosed assets (II)</t>
  </si>
  <si>
    <t>10. Results</t>
  </si>
  <si>
    <t>11. Yields &amp; cost</t>
  </si>
  <si>
    <t>12. Fees</t>
  </si>
  <si>
    <t>Covered bonds</t>
  </si>
  <si>
    <t>Other securities</t>
  </si>
  <si>
    <t xml:space="preserve">  Stage 1</t>
  </si>
  <si>
    <t xml:space="preserve">  Stage 2</t>
  </si>
  <si>
    <t xml:space="preserve">  Stage 3</t>
  </si>
  <si>
    <t>Credit exposures stages</t>
  </si>
  <si>
    <t>Gross exposure</t>
  </si>
  <si>
    <t>Total gross exposure</t>
  </si>
  <si>
    <t>% Coverage</t>
  </si>
  <si>
    <t>Total coverage</t>
  </si>
  <si>
    <t>Total provisions</t>
  </si>
  <si>
    <t>13. Liquidity</t>
  </si>
  <si>
    <t>14. Solvency</t>
  </si>
  <si>
    <t>Employees</t>
  </si>
  <si>
    <t>Million Euros</t>
  </si>
  <si>
    <t>NPL RATIO</t>
  </si>
  <si>
    <t>(1) Excluding valuation adjustments and intercompanies</t>
  </si>
  <si>
    <t xml:space="preserve">Total assets </t>
  </si>
  <si>
    <r>
      <t xml:space="preserve">Gross loans and advances to customers </t>
    </r>
    <r>
      <rPr>
        <vertAlign val="superscript"/>
        <sz val="11"/>
        <color theme="1"/>
        <rFont val="Calibri"/>
        <family val="2"/>
      </rPr>
      <t xml:space="preserve">(1) </t>
    </r>
  </si>
  <si>
    <r>
      <t xml:space="preserve">Performing gross loans and advances to customers </t>
    </r>
    <r>
      <rPr>
        <vertAlign val="superscript"/>
        <sz val="11"/>
        <color theme="1"/>
        <rFont val="Calibri"/>
        <family val="2"/>
      </rPr>
      <t xml:space="preserve">(1) </t>
    </r>
  </si>
  <si>
    <r>
      <t xml:space="preserve">On-balance sheet customers funds </t>
    </r>
    <r>
      <rPr>
        <vertAlign val="superscript"/>
        <sz val="11"/>
        <color theme="1"/>
        <rFont val="Calibri"/>
        <family val="2"/>
      </rPr>
      <t xml:space="preserve">(1) </t>
    </r>
  </si>
  <si>
    <t>Shareholders equity</t>
  </si>
  <si>
    <t>Total equity</t>
  </si>
  <si>
    <r>
      <t xml:space="preserve">Cost to income </t>
    </r>
    <r>
      <rPr>
        <vertAlign val="superscript"/>
        <sz val="11"/>
        <color theme="1"/>
        <rFont val="Arial"/>
        <family val="2"/>
        <scheme val="minor"/>
      </rPr>
      <t>(2)</t>
    </r>
  </si>
  <si>
    <r>
      <t xml:space="preserve">Return On Tangible net Equity (ROTE) </t>
    </r>
    <r>
      <rPr>
        <vertAlign val="superscript"/>
        <sz val="11"/>
        <color theme="1"/>
        <rFont val="Calibri"/>
        <family val="2"/>
      </rPr>
      <t>(2)</t>
    </r>
  </si>
  <si>
    <t xml:space="preserve">Non performing loans (NPL)  (a) </t>
  </si>
  <si>
    <r>
      <t>Foreclosed assets (b)</t>
    </r>
    <r>
      <rPr>
        <vertAlign val="superscript"/>
        <sz val="11"/>
        <color theme="1"/>
        <rFont val="Arial"/>
        <family val="2"/>
        <scheme val="minor"/>
      </rPr>
      <t xml:space="preserve"> </t>
    </r>
  </si>
  <si>
    <t>Non performing assets -NPA- (a+b)</t>
  </si>
  <si>
    <t>NPL ratio</t>
  </si>
  <si>
    <t>NPL coverage</t>
  </si>
  <si>
    <t>Foreclosed assets coverage</t>
  </si>
  <si>
    <t>Non performing assets (NPA) coverage</t>
  </si>
  <si>
    <t>Cost of risk</t>
  </si>
  <si>
    <t>,</t>
  </si>
  <si>
    <t>Loan to deposit ratio</t>
  </si>
  <si>
    <t>CET1 ratio (phase-in)</t>
  </si>
  <si>
    <t>CET1 ratio (fully loaded)</t>
  </si>
  <si>
    <t>Total capital ratio (phase-in)</t>
  </si>
  <si>
    <t>Total capital ratio (fully loaded)</t>
  </si>
  <si>
    <t>Risk weighted assets (RWA)</t>
  </si>
  <si>
    <t>Texas ratio</t>
  </si>
  <si>
    <t>Recurrent cost of risk</t>
  </si>
  <si>
    <t>0.333333333333333Q 1900</t>
  </si>
  <si>
    <t>Net interest income</t>
  </si>
  <si>
    <t>On-balance sheet customer funds</t>
  </si>
  <si>
    <t>Customer funds</t>
  </si>
  <si>
    <t>Issues</t>
  </si>
  <si>
    <t>(2) In the calculation of the efficiency ratio and  ROTE, the impact of the temporary bank tax, which in 2023 amounts to €63.8 million, has been eliminated.</t>
  </si>
  <si>
    <t>Gross income</t>
  </si>
  <si>
    <t>Pre-provision profit</t>
  </si>
  <si>
    <t>Consolidated net income</t>
  </si>
  <si>
    <t>Non current assets held for sale &amp; Other assets</t>
  </si>
  <si>
    <t>* Excluding the impact of the temporary tax on banking, amounting to €63.8 million and is recorded in the first quarter of 2023.</t>
  </si>
  <si>
    <t>From insurance</t>
  </si>
  <si>
    <t>From mutual funds</t>
  </si>
  <si>
    <t>From pension plans</t>
  </si>
  <si>
    <t>QoQ</t>
  </si>
  <si>
    <t>Ytd</t>
  </si>
  <si>
    <t>2Q 2023</t>
  </si>
  <si>
    <t>1Q 2023</t>
  </si>
  <si>
    <t>4Q2022</t>
  </si>
  <si>
    <t>3Q2022</t>
  </si>
  <si>
    <t>2Q 2022</t>
  </si>
  <si>
    <t>4Q 2022</t>
  </si>
  <si>
    <t>%*</t>
  </si>
  <si>
    <t>3Q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</si>
</sst>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p\p"/>
    <numFmt numFmtId="166" formatCode="0\ \p\p"/>
    <numFmt numFmtId="167" formatCode="dd/mm/yy"/>
    <numFmt numFmtId="168" formatCode="\+0.0\ \p\p;\ \-0.0\ \p\p"/>
    <numFmt numFmtId="169" formatCode="[$-C0A]dddd\,\ dd&quot; de &quot;mmmm&quot; de &quot;yyyy"/>
    <numFmt numFmtId="170" formatCode="#,##0.0"/>
  </numFmts>
  <fonts count="34" x14ac:knownFonts="1">
    <font>
      <sz val="11"/>
      <color theme="1"/>
      <name val="Arial"/>
      <family val="2"/>
      <scheme val="minor"/>
    </font>
    <font>
      <sz val="11"/>
      <color theme="1"/>
      <name val="Arial"/>
      <family val="2"/>
      <scheme val="minor"/>
    </font>
    <font>
      <u/>
      <sz val="11"/>
      <color theme="10"/>
      <name val="Arial"/>
      <family val="2"/>
      <scheme val="minor"/>
    </font>
    <font>
      <b/>
      <sz val="11"/>
      <color theme="1"/>
      <name val="Arial"/>
      <family val="2"/>
      <scheme val="minor"/>
    </font>
    <font>
      <sz val="8"/>
      <color theme="1"/>
      <name val="Arial"/>
      <family val="2"/>
      <scheme val="minor"/>
    </font>
    <font>
      <sz val="10"/>
      <color theme="1"/>
      <name val="Arial"/>
      <family val="2"/>
      <scheme val="minor"/>
    </font>
    <font>
      <i/>
      <sz val="8"/>
      <color theme="1"/>
      <name val="Arial"/>
      <family val="2"/>
      <scheme val="minor"/>
    </font>
    <font>
      <i/>
      <sz val="9"/>
      <color theme="1"/>
      <name val="Arial"/>
      <family val="2"/>
      <scheme val="minor"/>
    </font>
    <font>
      <b/>
      <sz val="12"/>
      <color theme="1"/>
      <name val="Arial"/>
      <family val="2"/>
      <scheme val="minor"/>
    </font>
    <font>
      <i/>
      <sz val="11"/>
      <color theme="1"/>
      <name val="Arial"/>
      <family val="2"/>
      <scheme val="minor"/>
    </font>
    <font>
      <b/>
      <sz val="11"/>
      <color theme="0"/>
      <name val="Arial"/>
      <family val="2"/>
      <scheme val="minor"/>
    </font>
    <font>
      <b/>
      <sz val="11"/>
      <name val="Arial"/>
      <family val="2"/>
      <scheme val="minor"/>
    </font>
    <font>
      <sz val="11"/>
      <name val="Arial"/>
      <family val="2"/>
      <scheme val="minor"/>
    </font>
    <font>
      <b/>
      <u/>
      <sz val="14"/>
      <color rgb="FF009900"/>
      <name val="Arial"/>
      <family val="2"/>
      <scheme val="minor"/>
    </font>
    <font>
      <b/>
      <sz val="14"/>
      <color rgb="FF009900"/>
      <name val="Arial"/>
      <family val="2"/>
      <scheme val="minor"/>
    </font>
    <font>
      <b/>
      <sz val="11"/>
      <color rgb="FF009900"/>
      <name val="Arial"/>
      <family val="2"/>
      <scheme val="minor"/>
    </font>
    <font>
      <b/>
      <sz val="12"/>
      <name val="Arial"/>
      <family val="2"/>
      <scheme val="minor"/>
    </font>
    <font>
      <sz val="8"/>
      <name val="Arial"/>
      <family val="2"/>
      <scheme val="minor"/>
    </font>
    <font>
      <b/>
      <sz val="11"/>
      <color rgb="FF0000FF"/>
      <name val="Arial"/>
      <family val="2"/>
      <scheme val="minor"/>
    </font>
    <font>
      <i/>
      <sz val="8"/>
      <color rgb="FF0000FF"/>
      <name val="Arial"/>
      <family val="2"/>
      <scheme val="minor"/>
    </font>
    <font>
      <i/>
      <sz val="8"/>
      <color theme="1"/>
      <name val="Arial Narrow"/>
      <family val="2"/>
    </font>
    <font>
      <sz val="8"/>
      <color indexed="54"/>
      <name val="Microsoft Sans Serif"/>
      <family val="2"/>
    </font>
    <font>
      <sz val="10"/>
      <name val="Arial"/>
      <family val="2"/>
    </font>
    <font>
      <vertAlign val="superscript"/>
      <sz val="11"/>
      <color theme="1"/>
      <name val="Calibri"/>
      <family val="2"/>
    </font>
    <font>
      <vertAlign val="superscript"/>
      <sz val="11"/>
      <color theme="1"/>
      <name val="Arial"/>
      <family val="2"/>
      <scheme val="minor"/>
    </font>
    <font>
      <i/>
      <sz val="10"/>
      <color theme="0" tint="-0.499984740745262"/>
      <name val="Arial"/>
      <family val="2"/>
      <scheme val="minor"/>
    </font>
    <font>
      <i/>
      <sz val="8"/>
      <color theme="0" tint="-0.499984740745262"/>
      <name val="Arial"/>
      <family val="2"/>
      <scheme val="minor"/>
    </font>
    <font>
      <i/>
      <sz val="8"/>
      <color theme="0"/>
      <name val="Arial"/>
      <family val="2"/>
      <scheme val="minor"/>
    </font>
    <font>
      <sz val="11"/>
      <color theme="1"/>
      <name val="Arial"/>
      <family val="2"/>
    </font>
    <font>
      <b/>
      <sz val="11"/>
      <color theme="2"/>
      <name val="Arial"/>
      <family val="2"/>
      <scheme val="minor"/>
    </font>
    <font>
      <i/>
      <sz val="11"/>
      <color theme="1"/>
      <name val="Arial"/>
      <family val="2"/>
    </font>
    <font>
      <b/>
      <sz val="11"/>
      <color theme="1"/>
      <name val="Arial"/>
      <family val="2"/>
    </font>
    <font>
      <b/>
      <sz val="11"/>
      <color theme="0"/>
      <name val="Arial"/>
      <family val="2"/>
    </font>
    <font>
      <i/>
      <sz val="11"/>
      <color theme="0" tint="-0.499984740745262"/>
      <name val="Arial"/>
      <family val="2"/>
    </font>
  </fonts>
  <fills count="10">
    <fill>
      <patternFill patternType="none"/>
    </fill>
    <fill>
      <patternFill patternType="gray125"/>
    </fill>
    <fill>
      <patternFill patternType="solid">
        <fgColor theme="0"/>
        <bgColor indexed="64"/>
      </patternFill>
    </fill>
    <fill>
      <patternFill patternType="solid">
        <fgColor rgb="FF0099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FF00"/>
        <bgColor indexed="64"/>
      </patternFill>
    </fill>
    <fill>
      <patternFill patternType="solid">
        <fgColor theme="4"/>
        <bgColor indexed="64"/>
      </patternFill>
    </fill>
    <fill>
      <patternFill patternType="solid">
        <fgColor theme="8" tint="0.79998168889431442"/>
        <bgColor indexed="64"/>
      </patternFill>
    </fill>
  </fills>
  <borders count="8">
    <border>
      <left/>
      <right/>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medium">
        <color theme="0"/>
      </bottom>
      <diagonal/>
    </border>
    <border>
      <left/>
      <right/>
      <top style="medium">
        <color theme="0"/>
      </top>
      <bottom/>
      <diagonal/>
    </border>
    <border>
      <left/>
      <right/>
      <top style="medium">
        <color theme="0"/>
      </top>
      <bottom style="medium">
        <color theme="0"/>
      </bottom>
      <diagonal/>
    </border>
    <border>
      <left style="thin">
        <color rgb="FFA5A5A5"/>
      </left>
      <right style="thin">
        <color rgb="FFA5A5A5"/>
      </right>
      <top style="thin">
        <color rgb="FFA5A5A5"/>
      </top>
      <bottom style="thin">
        <color rgb="FFA5A5A5"/>
      </bottom>
      <diagonal/>
    </border>
  </borders>
  <cellStyleXfs count="6">
    <xf numFmtId="0" fontId="0" fillId="0" borderId="0"/>
    <xf numFmtId="0" fontId="2" fillId="0" borderId="0" applyNumberFormat="0" applyFill="0" applyBorder="0" applyAlignment="0" applyProtection="0"/>
    <xf numFmtId="9" fontId="1" fillId="0" borderId="0" applyFont="0" applyFill="0" applyBorder="0" applyAlignment="0" applyProtection="0"/>
    <xf numFmtId="3" fontId="21" fillId="0" borderId="7"/>
    <xf numFmtId="169" fontId="22" fillId="0" borderId="0"/>
    <xf numFmtId="0" fontId="22" fillId="0" borderId="0"/>
  </cellStyleXfs>
  <cellXfs count="161">
    <xf numFmtId="0" fontId="0" fillId="0" borderId="0" xfId="0"/>
    <xf numFmtId="0" fontId="3" fillId="0" borderId="0" xfId="0" applyFont="1"/>
    <xf numFmtId="14" fontId="0" fillId="0" borderId="0" xfId="0" applyNumberFormat="1" applyAlignment="1">
      <alignment horizontal="right"/>
    </xf>
    <xf numFmtId="0" fontId="0" fillId="0" borderId="0" xfId="0" applyAlignment="1">
      <alignment horizontal="right"/>
    </xf>
    <xf numFmtId="0" fontId="0" fillId="0" borderId="0" xfId="0" applyAlignment="1">
      <alignment horizontal="left" indent="2"/>
    </xf>
    <xf numFmtId="0" fontId="0" fillId="0" borderId="0" xfId="0" applyAlignment="1">
      <alignment horizontal="left" indent="3"/>
    </xf>
    <xf numFmtId="0" fontId="3" fillId="0" borderId="0" xfId="0" applyFont="1" applyAlignment="1">
      <alignment horizontal="left" indent="2"/>
    </xf>
    <xf numFmtId="0" fontId="4" fillId="0" borderId="0" xfId="0" applyFont="1"/>
    <xf numFmtId="0" fontId="5" fillId="0" borderId="0" xfId="0" applyFont="1" applyAlignment="1">
      <alignment horizontal="left" indent="1"/>
    </xf>
    <xf numFmtId="14" fontId="3" fillId="0" borderId="1" xfId="0" applyNumberFormat="1" applyFont="1" applyBorder="1" applyAlignment="1">
      <alignment horizontal="right"/>
    </xf>
    <xf numFmtId="0" fontId="3" fillId="0" borderId="1" xfId="0" applyFont="1" applyBorder="1" applyAlignment="1">
      <alignment horizontal="right"/>
    </xf>
    <xf numFmtId="0" fontId="6" fillId="0" borderId="0" xfId="0" applyFont="1"/>
    <xf numFmtId="0" fontId="0" fillId="0" borderId="0" xfId="0" quotePrefix="1"/>
    <xf numFmtId="3" fontId="0" fillId="0" borderId="0" xfId="0" applyNumberFormat="1"/>
    <xf numFmtId="3" fontId="3" fillId="0" borderId="0" xfId="0" applyNumberFormat="1" applyFont="1"/>
    <xf numFmtId="0" fontId="7" fillId="0" borderId="0" xfId="0" applyFont="1"/>
    <xf numFmtId="0" fontId="0" fillId="0" borderId="0" xfId="0" applyAlignment="1">
      <alignment horizontal="left"/>
    </xf>
    <xf numFmtId="0" fontId="0" fillId="0" borderId="0" xfId="0" applyAlignment="1">
      <alignment horizontal="left" vertical="top"/>
    </xf>
    <xf numFmtId="0" fontId="0" fillId="0" borderId="0" xfId="0" applyAlignment="1">
      <alignment horizontal="left" indent="1"/>
    </xf>
    <xf numFmtId="0" fontId="8" fillId="0" borderId="0" xfId="0" applyFont="1"/>
    <xf numFmtId="0" fontId="9" fillId="0" borderId="0" xfId="0" applyFont="1"/>
    <xf numFmtId="0" fontId="0" fillId="2" borderId="0" xfId="0" applyFill="1"/>
    <xf numFmtId="14" fontId="3" fillId="0" borderId="2" xfId="0" applyNumberFormat="1" applyFont="1" applyBorder="1" applyAlignment="1">
      <alignment horizontal="right"/>
    </xf>
    <xf numFmtId="0" fontId="3" fillId="0" borderId="2" xfId="0" applyFont="1" applyBorder="1" applyAlignment="1">
      <alignment horizontal="right"/>
    </xf>
    <xf numFmtId="164" fontId="0" fillId="0" borderId="0" xfId="0" applyNumberFormat="1"/>
    <xf numFmtId="164" fontId="1" fillId="0" borderId="0" xfId="2" applyNumberFormat="1" applyFont="1"/>
    <xf numFmtId="0" fontId="10" fillId="4" borderId="0" xfId="0" applyFont="1" applyFill="1"/>
    <xf numFmtId="3" fontId="10" fillId="4" borderId="0" xfId="0" applyNumberFormat="1" applyFont="1" applyFill="1"/>
    <xf numFmtId="164" fontId="10" fillId="4" borderId="0" xfId="2" applyNumberFormat="1" applyFont="1" applyFill="1"/>
    <xf numFmtId="0" fontId="10" fillId="4" borderId="4" xfId="0" applyFont="1" applyFill="1" applyBorder="1"/>
    <xf numFmtId="3" fontId="10" fillId="4" borderId="4" xfId="0" applyNumberFormat="1" applyFont="1" applyFill="1" applyBorder="1"/>
    <xf numFmtId="164" fontId="10" fillId="4" borderId="4" xfId="2" applyNumberFormat="1" applyFont="1" applyFill="1" applyBorder="1"/>
    <xf numFmtId="164" fontId="3" fillId="0" borderId="0" xfId="2" applyNumberFormat="1" applyFont="1"/>
    <xf numFmtId="0" fontId="3" fillId="5" borderId="0" xfId="0" applyFont="1" applyFill="1" applyAlignment="1">
      <alignment horizontal="left" indent="1"/>
    </xf>
    <xf numFmtId="3" fontId="3" fillId="5" borderId="0" xfId="0" applyNumberFormat="1" applyFont="1" applyFill="1"/>
    <xf numFmtId="164" fontId="3" fillId="5" borderId="0" xfId="2" applyNumberFormat="1" applyFont="1" applyFill="1"/>
    <xf numFmtId="0" fontId="3" fillId="5" borderId="0" xfId="0" applyFont="1" applyFill="1" applyAlignment="1">
      <alignment horizontal="left" indent="2"/>
    </xf>
    <xf numFmtId="0" fontId="3" fillId="5" borderId="0" xfId="0" applyFont="1" applyFill="1"/>
    <xf numFmtId="0" fontId="3" fillId="5" borderId="5" xfId="0" applyFont="1" applyFill="1" applyBorder="1"/>
    <xf numFmtId="3" fontId="3" fillId="5" borderId="5" xfId="0" applyNumberFormat="1" applyFont="1" applyFill="1" applyBorder="1"/>
    <xf numFmtId="164" fontId="3" fillId="5" borderId="5" xfId="2" applyNumberFormat="1" applyFont="1" applyFill="1" applyBorder="1"/>
    <xf numFmtId="164" fontId="3" fillId="0" borderId="0" xfId="2" applyNumberFormat="1" applyFont="1" applyAlignment="1">
      <alignment horizontal="right"/>
    </xf>
    <xf numFmtId="164" fontId="3" fillId="5" borderId="0" xfId="2" applyNumberFormat="1" applyFont="1" applyFill="1" applyAlignment="1">
      <alignment horizontal="right"/>
    </xf>
    <xf numFmtId="164" fontId="3" fillId="5" borderId="5" xfId="2" applyNumberFormat="1" applyFont="1" applyFill="1" applyBorder="1" applyAlignment="1">
      <alignment horizontal="right"/>
    </xf>
    <xf numFmtId="0" fontId="11" fillId="0" borderId="0" xfId="0" applyFont="1"/>
    <xf numFmtId="0" fontId="10" fillId="6" borderId="5" xfId="0" applyFont="1" applyFill="1" applyBorder="1"/>
    <xf numFmtId="3" fontId="10" fillId="6" borderId="5" xfId="0" applyNumberFormat="1" applyFont="1" applyFill="1" applyBorder="1"/>
    <xf numFmtId="4" fontId="0" fillId="0" borderId="0" xfId="0" applyNumberFormat="1"/>
    <xf numFmtId="9" fontId="0" fillId="0" borderId="0" xfId="0" applyNumberFormat="1"/>
    <xf numFmtId="0" fontId="0" fillId="0" borderId="0" xfId="0" applyAlignment="1">
      <alignment horizontal="center"/>
    </xf>
    <xf numFmtId="0" fontId="10" fillId="2" borderId="6" xfId="0" applyFont="1" applyFill="1" applyBorder="1"/>
    <xf numFmtId="165" fontId="0" fillId="0" borderId="0" xfId="0" applyNumberFormat="1"/>
    <xf numFmtId="0" fontId="6" fillId="0" borderId="0" xfId="0" applyFont="1" applyAlignment="1">
      <alignment vertical="top"/>
    </xf>
    <xf numFmtId="165" fontId="3" fillId="5" borderId="0" xfId="2" applyNumberFormat="1" applyFont="1" applyFill="1" applyAlignment="1">
      <alignment horizontal="right"/>
    </xf>
    <xf numFmtId="165" fontId="3" fillId="5" borderId="5" xfId="2" applyNumberFormat="1" applyFont="1" applyFill="1" applyBorder="1" applyAlignment="1">
      <alignment horizontal="right"/>
    </xf>
    <xf numFmtId="165" fontId="3" fillId="0" borderId="0" xfId="2" applyNumberFormat="1" applyFont="1" applyAlignment="1">
      <alignment horizontal="right"/>
    </xf>
    <xf numFmtId="165" fontId="1" fillId="0" borderId="0" xfId="2" applyNumberFormat="1" applyFont="1" applyAlignment="1">
      <alignment horizontal="right"/>
    </xf>
    <xf numFmtId="166" fontId="0" fillId="0" borderId="0" xfId="0" applyNumberFormat="1"/>
    <xf numFmtId="164" fontId="10" fillId="0" borderId="0" xfId="2" applyNumberFormat="1" applyFont="1" applyFill="1" applyBorder="1" applyAlignment="1">
      <alignment horizontal="right"/>
    </xf>
    <xf numFmtId="3" fontId="0" fillId="2" borderId="0" xfId="0" applyNumberFormat="1" applyFill="1"/>
    <xf numFmtId="4" fontId="1" fillId="0" borderId="0" xfId="2" applyNumberFormat="1" applyFont="1"/>
    <xf numFmtId="10" fontId="1" fillId="2" borderId="0" xfId="2" applyNumberFormat="1" applyFont="1" applyFill="1"/>
    <xf numFmtId="0" fontId="0" fillId="7" borderId="0" xfId="0" applyFill="1"/>
    <xf numFmtId="164" fontId="1" fillId="0" borderId="0" xfId="2" applyNumberFormat="1" applyFont="1" applyAlignment="1">
      <alignment horizontal="right"/>
    </xf>
    <xf numFmtId="3" fontId="12" fillId="0" borderId="0" xfId="0" applyNumberFormat="1" applyFont="1"/>
    <xf numFmtId="4" fontId="6" fillId="0" borderId="0" xfId="0" applyNumberFormat="1" applyFont="1"/>
    <xf numFmtId="0" fontId="13" fillId="2" borderId="0" xfId="0" applyFont="1" applyFill="1" applyAlignment="1">
      <alignment horizontal="left" vertical="center"/>
    </xf>
    <xf numFmtId="0" fontId="14" fillId="2" borderId="0" xfId="0" applyFont="1" applyFill="1" applyAlignment="1">
      <alignment horizontal="left" vertical="center" indent="5"/>
    </xf>
    <xf numFmtId="0" fontId="15" fillId="2" borderId="0" xfId="1" applyFont="1" applyFill="1" applyAlignment="1">
      <alignment horizontal="left" vertical="center"/>
    </xf>
    <xf numFmtId="0" fontId="16" fillId="0" borderId="0" xfId="0" applyFont="1"/>
    <xf numFmtId="0" fontId="17" fillId="2" borderId="5" xfId="0" applyFont="1" applyFill="1" applyBorder="1"/>
    <xf numFmtId="0" fontId="17" fillId="2" borderId="0" xfId="0" applyFont="1" applyFill="1"/>
    <xf numFmtId="0" fontId="12" fillId="0" borderId="0" xfId="0" applyFont="1"/>
    <xf numFmtId="0" fontId="12" fillId="0" borderId="0" xfId="0" applyFont="1" applyAlignment="1">
      <alignment horizontal="left" indent="2"/>
    </xf>
    <xf numFmtId="0" fontId="0" fillId="0" borderId="0" xfId="0" applyAlignment="1">
      <alignment horizontal="left" indent="12"/>
    </xf>
    <xf numFmtId="0" fontId="9" fillId="0" borderId="0" xfId="0" applyFont="1" applyAlignment="1">
      <alignment horizontal="left" vertical="top"/>
    </xf>
    <xf numFmtId="14" fontId="3" fillId="0" borderId="0" xfId="0" applyNumberFormat="1" applyFont="1" applyAlignment="1">
      <alignment horizontal="right"/>
    </xf>
    <xf numFmtId="0" fontId="3" fillId="0" borderId="3" xfId="0" applyFont="1" applyBorder="1" applyAlignment="1">
      <alignment horizontal="right" wrapText="1"/>
    </xf>
    <xf numFmtId="0" fontId="0" fillId="0" borderId="0" xfId="0" applyAlignment="1">
      <alignment wrapText="1"/>
    </xf>
    <xf numFmtId="0" fontId="18" fillId="5" borderId="0" xfId="0" applyFont="1" applyFill="1"/>
    <xf numFmtId="3" fontId="18" fillId="5" borderId="0" xfId="0" applyNumberFormat="1" applyFont="1" applyFill="1"/>
    <xf numFmtId="4" fontId="18" fillId="5" borderId="0" xfId="2" applyNumberFormat="1" applyFont="1" applyFill="1"/>
    <xf numFmtId="4" fontId="18" fillId="5" borderId="0" xfId="0" applyNumberFormat="1" applyFont="1" applyFill="1"/>
    <xf numFmtId="0" fontId="18" fillId="4" borderId="6" xfId="0" applyFont="1" applyFill="1" applyBorder="1"/>
    <xf numFmtId="3" fontId="18" fillId="4" borderId="6" xfId="0" applyNumberFormat="1" applyFont="1" applyFill="1" applyBorder="1"/>
    <xf numFmtId="4" fontId="18" fillId="4" borderId="6" xfId="0" applyNumberFormat="1" applyFont="1" applyFill="1" applyBorder="1"/>
    <xf numFmtId="0" fontId="6" fillId="2" borderId="0" xfId="0" applyFont="1" applyFill="1" applyAlignment="1">
      <alignment vertical="top"/>
    </xf>
    <xf numFmtId="0" fontId="19" fillId="0" borderId="0" xfId="0" applyFont="1"/>
    <xf numFmtId="9" fontId="3" fillId="0" borderId="0" xfId="2" applyFont="1"/>
    <xf numFmtId="164" fontId="0" fillId="0" borderId="0" xfId="2" applyNumberFormat="1" applyFont="1" applyAlignment="1">
      <alignment horizontal="right"/>
    </xf>
    <xf numFmtId="0" fontId="6" fillId="0" borderId="0" xfId="0" applyFont="1" applyAlignment="1">
      <alignment horizontal="left" vertical="top" wrapText="1"/>
    </xf>
    <xf numFmtId="164" fontId="12" fillId="2" borderId="0" xfId="2" applyNumberFormat="1" applyFont="1" applyFill="1"/>
    <xf numFmtId="164" fontId="12" fillId="0" borderId="0" xfId="2" applyNumberFormat="1" applyFont="1" applyFill="1"/>
    <xf numFmtId="0" fontId="6" fillId="0" borderId="0" xfId="0" applyFont="1" applyAlignment="1">
      <alignment vertical="top" wrapText="1"/>
    </xf>
    <xf numFmtId="0" fontId="20" fillId="0" borderId="0" xfId="0" applyFont="1" applyAlignment="1">
      <alignment vertical="center" wrapText="1"/>
    </xf>
    <xf numFmtId="0" fontId="6" fillId="0" borderId="0" xfId="0" applyFont="1" applyAlignment="1">
      <alignment vertical="center" wrapText="1"/>
    </xf>
    <xf numFmtId="164" fontId="0" fillId="0" borderId="0" xfId="2" applyNumberFormat="1" applyFont="1" applyFill="1" applyAlignment="1">
      <alignment horizontal="right"/>
    </xf>
    <xf numFmtId="167" fontId="3" fillId="0" borderId="0" xfId="0" applyNumberFormat="1" applyFont="1" applyAlignment="1">
      <alignment horizontal="right"/>
    </xf>
    <xf numFmtId="0" fontId="3" fillId="0" borderId="0" xfId="0" applyFont="1" applyAlignment="1">
      <alignment horizontal="right"/>
    </xf>
    <xf numFmtId="164" fontId="0" fillId="0" borderId="0" xfId="2" applyNumberFormat="1" applyFont="1" applyFill="1"/>
    <xf numFmtId="10" fontId="12" fillId="0" borderId="0" xfId="2" applyNumberFormat="1" applyFont="1" applyFill="1"/>
    <xf numFmtId="9" fontId="1" fillId="0" borderId="0" xfId="2" applyFont="1" applyFill="1"/>
    <xf numFmtId="164" fontId="1" fillId="0" borderId="0" xfId="2" applyNumberFormat="1" applyFont="1" applyFill="1"/>
    <xf numFmtId="164" fontId="0" fillId="0" borderId="0" xfId="2" applyNumberFormat="1" applyFont="1"/>
    <xf numFmtId="164" fontId="10" fillId="6" borderId="5" xfId="2" applyNumberFormat="1" applyFont="1" applyFill="1" applyBorder="1"/>
    <xf numFmtId="0" fontId="25" fillId="0" borderId="0" xfId="0" applyFont="1"/>
    <xf numFmtId="14" fontId="26" fillId="0" borderId="0" xfId="0" applyNumberFormat="1" applyFont="1"/>
    <xf numFmtId="0" fontId="26" fillId="0" borderId="0" xfId="0" applyFont="1"/>
    <xf numFmtId="167" fontId="3" fillId="0" borderId="2" xfId="0" applyNumberFormat="1" applyFont="1" applyBorder="1" applyAlignment="1">
      <alignment horizontal="right"/>
    </xf>
    <xf numFmtId="0" fontId="26" fillId="2" borderId="0" xfId="0" applyFont="1" applyFill="1"/>
    <xf numFmtId="0" fontId="10" fillId="2" borderId="0" xfId="0" applyFont="1" applyFill="1"/>
    <xf numFmtId="164" fontId="10" fillId="2" borderId="0" xfId="2" applyNumberFormat="1" applyFont="1" applyFill="1" applyAlignment="1">
      <alignment horizontal="right"/>
    </xf>
    <xf numFmtId="10" fontId="1" fillId="0" borderId="0" xfId="2" applyNumberFormat="1" applyFont="1" applyFill="1"/>
    <xf numFmtId="3" fontId="3" fillId="5" borderId="0" xfId="2" applyNumberFormat="1" applyFont="1" applyFill="1" applyAlignment="1">
      <alignment horizontal="right"/>
    </xf>
    <xf numFmtId="3" fontId="3" fillId="5" borderId="5" xfId="2" applyNumberFormat="1" applyFont="1" applyFill="1" applyBorder="1" applyAlignment="1">
      <alignment horizontal="right"/>
    </xf>
    <xf numFmtId="0" fontId="10" fillId="6" borderId="0" xfId="0" applyFont="1" applyFill="1"/>
    <xf numFmtId="3" fontId="10" fillId="6" borderId="0" xfId="0" applyNumberFormat="1" applyFont="1" applyFill="1"/>
    <xf numFmtId="170" fontId="0" fillId="0" borderId="0" xfId="0" applyNumberFormat="1"/>
    <xf numFmtId="170" fontId="18" fillId="5" borderId="0" xfId="0" applyNumberFormat="1" applyFont="1" applyFill="1"/>
    <xf numFmtId="14" fontId="27" fillId="0" borderId="0" xfId="0" applyNumberFormat="1" applyFont="1"/>
    <xf numFmtId="165" fontId="12" fillId="0" borderId="0" xfId="2" applyNumberFormat="1" applyFont="1" applyFill="1" applyAlignment="1">
      <alignment horizontal="right"/>
    </xf>
    <xf numFmtId="0" fontId="27" fillId="0" borderId="0" xfId="0" applyFont="1"/>
    <xf numFmtId="0" fontId="10" fillId="8" borderId="0" xfId="0" applyFont="1" applyFill="1"/>
    <xf numFmtId="0" fontId="29" fillId="8" borderId="0" xfId="0" applyFont="1" applyFill="1"/>
    <xf numFmtId="3" fontId="29" fillId="8" borderId="0" xfId="0" applyNumberFormat="1" applyFont="1" applyFill="1"/>
    <xf numFmtId="164" fontId="29" fillId="8" borderId="0" xfId="2" applyNumberFormat="1" applyFont="1" applyFill="1"/>
    <xf numFmtId="164" fontId="29" fillId="8" borderId="0" xfId="2" applyNumberFormat="1" applyFont="1" applyFill="1" applyAlignment="1">
      <alignment horizontal="right"/>
    </xf>
    <xf numFmtId="165" fontId="29" fillId="8" borderId="0" xfId="2" applyNumberFormat="1" applyFont="1" applyFill="1" applyAlignment="1">
      <alignment horizontal="right"/>
    </xf>
    <xf numFmtId="165" fontId="29" fillId="8" borderId="0" xfId="0" applyNumberFormat="1" applyFont="1" applyFill="1"/>
    <xf numFmtId="170" fontId="29" fillId="8" borderId="0" xfId="0" applyNumberFormat="1" applyFont="1" applyFill="1"/>
    <xf numFmtId="4" fontId="29" fillId="8" borderId="0" xfId="2" applyNumberFormat="1" applyFont="1" applyFill="1"/>
    <xf numFmtId="4" fontId="29" fillId="8" borderId="0" xfId="0" applyNumberFormat="1" applyFont="1" applyFill="1" applyAlignment="1">
      <alignment horizontal="right"/>
    </xf>
    <xf numFmtId="4" fontId="29" fillId="8" borderId="0" xfId="0" applyNumberFormat="1" applyFont="1" applyFill="1"/>
    <xf numFmtId="0" fontId="28" fillId="0" borderId="0" xfId="0" applyFont="1"/>
    <xf numFmtId="0" fontId="30" fillId="0" borderId="0" xfId="0" applyFont="1"/>
    <xf numFmtId="0" fontId="31" fillId="0" borderId="2" xfId="0" applyFont="1" applyBorder="1" applyAlignment="1">
      <alignment horizontal="right"/>
    </xf>
    <xf numFmtId="14" fontId="31" fillId="0" borderId="2" xfId="0" applyNumberFormat="1" applyFont="1" applyBorder="1" applyAlignment="1">
      <alignment horizontal="right"/>
    </xf>
    <xf numFmtId="0" fontId="31" fillId="0" borderId="2" xfId="0" applyFont="1" applyBorder="1" applyAlignment="1">
      <alignment horizontal="right" wrapText="1"/>
    </xf>
    <xf numFmtId="0" fontId="32" fillId="4" borderId="0" xfId="0" applyFont="1" applyFill="1"/>
    <xf numFmtId="3" fontId="32" fillId="4" borderId="0" xfId="0" applyNumberFormat="1" applyFont="1" applyFill="1"/>
    <xf numFmtId="164" fontId="32" fillId="4" borderId="0" xfId="2" applyNumberFormat="1" applyFont="1" applyFill="1"/>
    <xf numFmtId="3" fontId="28" fillId="0" borderId="0" xfId="0" applyNumberFormat="1" applyFont="1"/>
    <xf numFmtId="164" fontId="28" fillId="0" borderId="0" xfId="2" applyNumberFormat="1" applyFont="1" applyFill="1"/>
    <xf numFmtId="0" fontId="32" fillId="3" borderId="0" xfId="0" applyFont="1" applyFill="1"/>
    <xf numFmtId="3" fontId="32" fillId="3" borderId="0" xfId="0" applyNumberFormat="1" applyFont="1" applyFill="1"/>
    <xf numFmtId="164" fontId="32" fillId="3" borderId="0" xfId="2" applyNumberFormat="1" applyFont="1" applyFill="1"/>
    <xf numFmtId="0" fontId="28" fillId="7" borderId="0" xfId="0" applyFont="1" applyFill="1"/>
    <xf numFmtId="0" fontId="31" fillId="0" borderId="0" xfId="0" applyFont="1"/>
    <xf numFmtId="14" fontId="33" fillId="0" borderId="0" xfId="0" applyNumberFormat="1" applyFont="1"/>
    <xf numFmtId="3" fontId="29" fillId="8" borderId="0" xfId="2" applyNumberFormat="1" applyFont="1" applyFill="1"/>
    <xf numFmtId="164" fontId="3" fillId="9" borderId="0" xfId="2" applyNumberFormat="1" applyFont="1" applyFill="1"/>
    <xf numFmtId="168" fontId="11" fillId="9" borderId="0" xfId="0" applyNumberFormat="1" applyFont="1" applyFill="1"/>
    <xf numFmtId="0" fontId="29" fillId="8" borderId="5" xfId="0" applyFont="1" applyFill="1" applyBorder="1"/>
    <xf numFmtId="10" fontId="29" fillId="8" borderId="5" xfId="2" applyNumberFormat="1" applyFont="1" applyFill="1" applyBorder="1" applyAlignment="1">
      <alignment horizontal="right"/>
    </xf>
    <xf numFmtId="164" fontId="29" fillId="8" borderId="0" xfId="2" applyNumberFormat="1" applyFont="1" applyFill="1" applyBorder="1" applyAlignment="1">
      <alignment horizontal="right"/>
    </xf>
    <xf numFmtId="0" fontId="20" fillId="0" borderId="0" xfId="0" applyFont="1" applyAlignment="1">
      <alignment horizontal="left" vertical="center" wrapText="1"/>
    </xf>
    <xf numFmtId="0" fontId="3" fillId="0" borderId="1" xfId="0" applyFont="1" applyBorder="1" applyAlignment="1">
      <alignment horizontal="center"/>
    </xf>
    <xf numFmtId="0" fontId="0" fillId="0" borderId="0" xfId="0" applyAlignment="1">
      <alignment horizontal="left" wrapText="1"/>
    </xf>
    <xf numFmtId="0" fontId="6" fillId="0" borderId="0" xfId="0" applyFont="1" applyAlignment="1">
      <alignment horizontal="left" vertical="center" wrapText="1"/>
    </xf>
    <xf numFmtId="0" fontId="17" fillId="2" borderId="0" xfId="0" applyFont="1" applyFill="1" applyAlignment="1">
      <alignment horizontal="left" vertical="center" wrapText="1"/>
    </xf>
    <xf numFmtId="0" fontId="4" fillId="0" borderId="0" xfId="0" applyFont="1" applyAlignment="1">
      <alignment horizontal="left" vertical="top" wrapText="1"/>
    </xf>
  </cellXfs>
  <cellStyles count="6">
    <cellStyle name="ESTILO.IMPORTESIN 2" xfId="3" xr:uid="{00000000-0005-0000-0000-000000000000}"/>
    <cellStyle name="Hipervínculo" xfId="1" builtinId="8"/>
    <cellStyle name="Normal" xfId="0" builtinId="0"/>
    <cellStyle name="Normal 2" xfId="4" xr:uid="{00000000-0005-0000-0000-000003000000}"/>
    <cellStyle name="Normal 7" xfId="5" xr:uid="{00000000-0005-0000-0000-000004000000}"/>
    <cellStyle name="Porcentaje"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unicajabanco.com/" TargetMode="External"/></Relationships>
</file>

<file path=xl/drawings/_rels/drawing10.xml.rels><?xml version="1.0" encoding="UTF-8" standalone="yes"?>
<Relationships xmlns="http://schemas.openxmlformats.org/package/2006/relationships"><Relationship Id="rId1" Type="http://schemas.openxmlformats.org/officeDocument/2006/relationships/hyperlink" Target="#MENU!A1"/></Relationships>
</file>

<file path=xl/drawings/_rels/drawing11.xml.rels><?xml version="1.0" encoding="UTF-8" standalone="yes"?>
<Relationships xmlns="http://schemas.openxmlformats.org/package/2006/relationships"><Relationship Id="rId1" Type="http://schemas.openxmlformats.org/officeDocument/2006/relationships/hyperlink" Target="#MENU!A1"/></Relationships>
</file>

<file path=xl/drawings/_rels/drawing12.xml.rels><?xml version="1.0" encoding="UTF-8" standalone="yes"?>
<Relationships xmlns="http://schemas.openxmlformats.org/package/2006/relationships"><Relationship Id="rId1" Type="http://schemas.openxmlformats.org/officeDocument/2006/relationships/hyperlink" Target="#MENU!A1"/></Relationships>
</file>

<file path=xl/drawings/_rels/drawing13.xml.rels><?xml version="1.0" encoding="UTF-8" standalone="yes"?>
<Relationships xmlns="http://schemas.openxmlformats.org/package/2006/relationships"><Relationship Id="rId1" Type="http://schemas.openxmlformats.org/officeDocument/2006/relationships/hyperlink" Target="#MENU!A1"/></Relationships>
</file>

<file path=xl/drawings/_rels/drawing14.xml.rels><?xml version="1.0" encoding="UTF-8" standalone="yes"?>
<Relationships xmlns="http://schemas.openxmlformats.org/package/2006/relationships"><Relationship Id="rId1" Type="http://schemas.openxmlformats.org/officeDocument/2006/relationships/hyperlink" Target="#MENU!A1"/></Relationships>
</file>

<file path=xl/drawings/_rels/drawing15.xml.rels><?xml version="1.0" encoding="UTF-8" standalone="yes"?>
<Relationships xmlns="http://schemas.openxmlformats.org/package/2006/relationships"><Relationship Id="rId1" Type="http://schemas.openxmlformats.org/officeDocument/2006/relationships/hyperlink" Target="#MENU!A1"/></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1" Type="http://schemas.openxmlformats.org/officeDocument/2006/relationships/hyperlink" Target="#MENU!A1"/></Relationships>
</file>

<file path=xl/drawings/_rels/drawing5.xml.rels><?xml version="1.0" encoding="UTF-8" standalone="yes"?>
<Relationships xmlns="http://schemas.openxmlformats.org/package/2006/relationships"><Relationship Id="rId1" Type="http://schemas.openxmlformats.org/officeDocument/2006/relationships/hyperlink" Target="#MENU!A1"/></Relationships>
</file>

<file path=xl/drawings/_rels/drawing6.xml.rels><?xml version="1.0" encoding="UTF-8" standalone="yes"?>
<Relationships xmlns="http://schemas.openxmlformats.org/package/2006/relationships"><Relationship Id="rId1" Type="http://schemas.openxmlformats.org/officeDocument/2006/relationships/hyperlink" Target="#MENU!A1"/></Relationships>
</file>

<file path=xl/drawings/_rels/drawing7.xml.rels><?xml version="1.0" encoding="UTF-8" standalone="yes"?>
<Relationships xmlns="http://schemas.openxmlformats.org/package/2006/relationships"><Relationship Id="rId1" Type="http://schemas.openxmlformats.org/officeDocument/2006/relationships/hyperlink" Target="#MENU!A1"/></Relationships>
</file>

<file path=xl/drawings/_rels/drawing8.xml.rels><?xml version="1.0" encoding="UTF-8" standalone="yes"?>
<Relationships xmlns="http://schemas.openxmlformats.org/package/2006/relationships"><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editAs="oneCell">
    <xdr:from>
      <xdr:col>1</xdr:col>
      <xdr:colOff>1609725</xdr:colOff>
      <xdr:row>0</xdr:row>
      <xdr:rowOff>66675</xdr:rowOff>
    </xdr:from>
    <xdr:to>
      <xdr:col>1</xdr:col>
      <xdr:colOff>3038475</xdr:colOff>
      <xdr:row>1</xdr:row>
      <xdr:rowOff>200025</xdr:rowOff>
    </xdr:to>
    <xdr:pic>
      <xdr:nvPicPr>
        <xdr:cNvPr id="1025" name="1 Imagen" descr="Unicaja Banco">
          <a:hlinkClick xmlns:r="http://schemas.openxmlformats.org/officeDocument/2006/relationships" r:id="rId1"/>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1725" y="66675"/>
          <a:ext cx="14287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7</xdr:col>
      <xdr:colOff>214032</xdr:colOff>
      <xdr:row>0</xdr:row>
      <xdr:rowOff>94130</xdr:rowOff>
    </xdr:from>
    <xdr:to>
      <xdr:col>8</xdr:col>
      <xdr:colOff>156882</xdr:colOff>
      <xdr:row>2</xdr:row>
      <xdr:rowOff>86286</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7408208" y="94130"/>
          <a:ext cx="704850" cy="395568"/>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156883</xdr:colOff>
      <xdr:row>1</xdr:row>
      <xdr:rowOff>22411</xdr:rowOff>
    </xdr:from>
    <xdr:to>
      <xdr:col>8</xdr:col>
      <xdr:colOff>99733</xdr:colOff>
      <xdr:row>2</xdr:row>
      <xdr:rowOff>225798</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8650942" y="235323"/>
          <a:ext cx="704850" cy="393887"/>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20</xdr:col>
      <xdr:colOff>247650</xdr:colOff>
      <xdr:row>0</xdr:row>
      <xdr:rowOff>190500</xdr:rowOff>
    </xdr:from>
    <xdr:to>
      <xdr:col>21</xdr:col>
      <xdr:colOff>190500</xdr:colOff>
      <xdr:row>3</xdr:row>
      <xdr:rowOff>3362</xdr:rowOff>
    </xdr:to>
    <xdr:sp macro="" textlink="">
      <xdr:nvSpPr>
        <xdr:cNvPr id="3" name="2 Rectángulo">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10496550" y="190500"/>
          <a:ext cx="704850" cy="393887"/>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419100</xdr:colOff>
      <xdr:row>0</xdr:row>
      <xdr:rowOff>180975</xdr:rowOff>
    </xdr:from>
    <xdr:to>
      <xdr:col>11</xdr:col>
      <xdr:colOff>361950</xdr:colOff>
      <xdr:row>2</xdr:row>
      <xdr:rowOff>174812</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8601075" y="180975"/>
          <a:ext cx="704850" cy="393887"/>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8</xdr:col>
      <xdr:colOff>276225</xdr:colOff>
      <xdr:row>0</xdr:row>
      <xdr:rowOff>123825</xdr:rowOff>
    </xdr:from>
    <xdr:to>
      <xdr:col>9</xdr:col>
      <xdr:colOff>171450</xdr:colOff>
      <xdr:row>2</xdr:row>
      <xdr:rowOff>117662</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9048750" y="123825"/>
          <a:ext cx="704850" cy="393887"/>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7</xdr:col>
      <xdr:colOff>247090</xdr:colOff>
      <xdr:row>0</xdr:row>
      <xdr:rowOff>78442</xdr:rowOff>
    </xdr:from>
    <xdr:to>
      <xdr:col>8</xdr:col>
      <xdr:colOff>111499</xdr:colOff>
      <xdr:row>2</xdr:row>
      <xdr:rowOff>81804</xdr:rowOff>
    </xdr:to>
    <xdr:sp macro="" textlink="">
      <xdr:nvSpPr>
        <xdr:cNvPr id="3" name="1 Rectángulo">
          <a:hlinkClick xmlns:r="http://schemas.openxmlformats.org/officeDocument/2006/relationships" r:id="rId1"/>
          <a:extLst>
            <a:ext uri="{FF2B5EF4-FFF2-40B4-BE49-F238E27FC236}">
              <a16:creationId xmlns:a16="http://schemas.microsoft.com/office/drawing/2014/main" id="{9CB446C2-AC1E-6D15-1E4C-373034BDC716}"/>
            </a:ext>
          </a:extLst>
        </xdr:cNvPr>
        <xdr:cNvSpPr/>
      </xdr:nvSpPr>
      <xdr:spPr>
        <a:xfrm>
          <a:off x="9570384" y="78442"/>
          <a:ext cx="727262" cy="406774"/>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684722</xdr:colOff>
      <xdr:row>1</xdr:row>
      <xdr:rowOff>133350</xdr:rowOff>
    </xdr:from>
    <xdr:to>
      <xdr:col>12</xdr:col>
      <xdr:colOff>31749</xdr:colOff>
      <xdr:row>3</xdr:row>
      <xdr:rowOff>136712</xdr:rowOff>
    </xdr:to>
    <xdr:sp macro="" textlink="">
      <xdr:nvSpPr>
        <xdr:cNvPr id="4" name="4 Rectángulo">
          <a:hlinkClick xmlns:r="http://schemas.openxmlformats.org/officeDocument/2006/relationships" r:id="rId1"/>
          <a:extLst>
            <a:ext uri="{FF2B5EF4-FFF2-40B4-BE49-F238E27FC236}">
              <a16:creationId xmlns:a16="http://schemas.microsoft.com/office/drawing/2014/main" id="{5F557B64-2E40-DA5C-FE30-CAC7FAE0FF8E}"/>
            </a:ext>
          </a:extLst>
        </xdr:cNvPr>
        <xdr:cNvSpPr/>
      </xdr:nvSpPr>
      <xdr:spPr>
        <a:xfrm>
          <a:off x="10982305" y="334433"/>
          <a:ext cx="849861" cy="384362"/>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619132</xdr:colOff>
      <xdr:row>1</xdr:row>
      <xdr:rowOff>81243</xdr:rowOff>
    </xdr:from>
    <xdr:to>
      <xdr:col>10</xdr:col>
      <xdr:colOff>605116</xdr:colOff>
      <xdr:row>3</xdr:row>
      <xdr:rowOff>84605</xdr:rowOff>
    </xdr:to>
    <xdr:sp macro="" textlink="">
      <xdr:nvSpPr>
        <xdr:cNvPr id="3" name="1 Rectángulo">
          <a:hlinkClick xmlns:r="http://schemas.openxmlformats.org/officeDocument/2006/relationships" r:id="rId1"/>
          <a:extLst>
            <a:ext uri="{FF2B5EF4-FFF2-40B4-BE49-F238E27FC236}">
              <a16:creationId xmlns:a16="http://schemas.microsoft.com/office/drawing/2014/main" id="{DEBB68F7-EA7E-494E-1595-DCC3C378317F}"/>
            </a:ext>
          </a:extLst>
        </xdr:cNvPr>
        <xdr:cNvSpPr/>
      </xdr:nvSpPr>
      <xdr:spPr>
        <a:xfrm>
          <a:off x="10222573" y="282949"/>
          <a:ext cx="736778" cy="395568"/>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57148</xdr:colOff>
      <xdr:row>1</xdr:row>
      <xdr:rowOff>75641</xdr:rowOff>
    </xdr:from>
    <xdr:to>
      <xdr:col>11</xdr:col>
      <xdr:colOff>201704</xdr:colOff>
      <xdr:row>3</xdr:row>
      <xdr:rowOff>79003</xdr:rowOff>
    </xdr:to>
    <xdr:sp macro="" textlink="">
      <xdr:nvSpPr>
        <xdr:cNvPr id="3" name="6 Rectángulo">
          <a:hlinkClick xmlns:r="http://schemas.openxmlformats.org/officeDocument/2006/relationships" r:id="rId1"/>
          <a:extLst>
            <a:ext uri="{FF2B5EF4-FFF2-40B4-BE49-F238E27FC236}">
              <a16:creationId xmlns:a16="http://schemas.microsoft.com/office/drawing/2014/main" id="{7F3910FA-7813-8EB5-57CE-454ACF2C4EDE}"/>
            </a:ext>
          </a:extLst>
        </xdr:cNvPr>
        <xdr:cNvSpPr/>
      </xdr:nvSpPr>
      <xdr:spPr>
        <a:xfrm>
          <a:off x="9223560" y="277347"/>
          <a:ext cx="794497" cy="384362"/>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0</xdr:row>
      <xdr:rowOff>168089</xdr:rowOff>
    </xdr:from>
    <xdr:to>
      <xdr:col>11</xdr:col>
      <xdr:colOff>657225</xdr:colOff>
      <xdr:row>2</xdr:row>
      <xdr:rowOff>161926</xdr:rowOff>
    </xdr:to>
    <xdr:sp macro="" textlink="">
      <xdr:nvSpPr>
        <xdr:cNvPr id="6" name="2 Rectángulo">
          <a:hlinkClick xmlns:r="http://schemas.openxmlformats.org/officeDocument/2006/relationships" r:id="rId1"/>
          <a:extLst>
            <a:ext uri="{FF2B5EF4-FFF2-40B4-BE49-F238E27FC236}">
              <a16:creationId xmlns:a16="http://schemas.microsoft.com/office/drawing/2014/main" id="{033F9330-7BCA-47C4-8BCC-A2A8BBFE56FF}"/>
            </a:ext>
          </a:extLst>
        </xdr:cNvPr>
        <xdr:cNvSpPr/>
      </xdr:nvSpPr>
      <xdr:spPr>
        <a:xfrm>
          <a:off x="9681882" y="168089"/>
          <a:ext cx="657225" cy="397249"/>
        </a:xfrm>
        <a:prstGeom prst="rect">
          <a:avLst/>
        </a:prstGeom>
        <a:solidFill>
          <a:srgbClr val="9BBB59"/>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200" b="1" i="0" u="none" strike="noStrike" kern="0" cap="none" spc="0" normalizeH="0" baseline="0" noProof="0">
              <a:ln>
                <a:noFill/>
              </a:ln>
              <a:solidFill>
                <a:sysClr val="window" lastClr="FFFFFF"/>
              </a:solidFill>
              <a:effectLst/>
              <a:uLnTx/>
              <a:uFillTx/>
              <a:latin typeface="Calibri"/>
              <a:ea typeface="+mn-ea"/>
              <a:cs typeface="+mn-cs"/>
            </a:rPr>
            <a:t>MENU</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466733</xdr:colOff>
      <xdr:row>1</xdr:row>
      <xdr:rowOff>118782</xdr:rowOff>
    </xdr:from>
    <xdr:to>
      <xdr:col>11</xdr:col>
      <xdr:colOff>409583</xdr:colOff>
      <xdr:row>3</xdr:row>
      <xdr:rowOff>76200</xdr:rowOff>
    </xdr:to>
    <xdr:sp macro="" textlink="">
      <xdr:nvSpPr>
        <xdr:cNvPr id="3" name="1 Rectángulo">
          <a:hlinkClick xmlns:r="http://schemas.openxmlformats.org/officeDocument/2006/relationships" r:id="rId1"/>
          <a:extLst>
            <a:ext uri="{FF2B5EF4-FFF2-40B4-BE49-F238E27FC236}">
              <a16:creationId xmlns:a16="http://schemas.microsoft.com/office/drawing/2014/main" id="{CFB5D04D-680A-DE6E-E1E3-FC282489DAB0}"/>
            </a:ext>
          </a:extLst>
        </xdr:cNvPr>
        <xdr:cNvSpPr/>
      </xdr:nvSpPr>
      <xdr:spPr>
        <a:xfrm>
          <a:off x="8934458" y="318807"/>
          <a:ext cx="704850" cy="347943"/>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663949</xdr:colOff>
      <xdr:row>1</xdr:row>
      <xdr:rowOff>8964</xdr:rowOff>
    </xdr:from>
    <xdr:to>
      <xdr:col>10</xdr:col>
      <xdr:colOff>618005</xdr:colOff>
      <xdr:row>3</xdr:row>
      <xdr:rowOff>12326</xdr:rowOff>
    </xdr:to>
    <xdr:sp macro="" textlink="">
      <xdr:nvSpPr>
        <xdr:cNvPr id="4" name="1 Rectángulo">
          <a:hlinkClick xmlns:r="http://schemas.openxmlformats.org/officeDocument/2006/relationships" r:id="rId1"/>
          <a:extLst>
            <a:ext uri="{FF2B5EF4-FFF2-40B4-BE49-F238E27FC236}">
              <a16:creationId xmlns:a16="http://schemas.microsoft.com/office/drawing/2014/main" id="{813691E8-BE82-976C-DECE-912696AF3810}"/>
            </a:ext>
          </a:extLst>
        </xdr:cNvPr>
        <xdr:cNvSpPr/>
      </xdr:nvSpPr>
      <xdr:spPr>
        <a:xfrm>
          <a:off x="9158008" y="210670"/>
          <a:ext cx="704850" cy="395568"/>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314884</xdr:colOff>
      <xdr:row>1</xdr:row>
      <xdr:rowOff>81802</xdr:rowOff>
    </xdr:from>
    <xdr:to>
      <xdr:col>11</xdr:col>
      <xdr:colOff>470086</xdr:colOff>
      <xdr:row>3</xdr:row>
      <xdr:rowOff>86845</xdr:rowOff>
    </xdr:to>
    <xdr:sp macro="" textlink="">
      <xdr:nvSpPr>
        <xdr:cNvPr id="2" name="2 Rectángulo">
          <a:hlinkClick xmlns:r="http://schemas.openxmlformats.org/officeDocument/2006/relationships" r:id="rId1"/>
          <a:extLst>
            <a:ext uri="{FF2B5EF4-FFF2-40B4-BE49-F238E27FC236}">
              <a16:creationId xmlns:a16="http://schemas.microsoft.com/office/drawing/2014/main" id="{89097867-ED65-E745-C3C0-22493D7426D8}"/>
            </a:ext>
          </a:extLst>
        </xdr:cNvPr>
        <xdr:cNvSpPr/>
      </xdr:nvSpPr>
      <xdr:spPr>
        <a:xfrm>
          <a:off x="8741708" y="283508"/>
          <a:ext cx="917202" cy="397249"/>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113739</xdr:colOff>
      <xdr:row>0</xdr:row>
      <xdr:rowOff>191621</xdr:rowOff>
    </xdr:from>
    <xdr:to>
      <xdr:col>11</xdr:col>
      <xdr:colOff>22972</xdr:colOff>
      <xdr:row>2</xdr:row>
      <xdr:rowOff>183777</xdr:rowOff>
    </xdr:to>
    <xdr:sp macro="" textlink="">
      <xdr:nvSpPr>
        <xdr:cNvPr id="2" name="2 Rectángulo">
          <a:hlinkClick xmlns:r="http://schemas.openxmlformats.org/officeDocument/2006/relationships" r:id="rId1"/>
          <a:extLst>
            <a:ext uri="{FF2B5EF4-FFF2-40B4-BE49-F238E27FC236}">
              <a16:creationId xmlns:a16="http://schemas.microsoft.com/office/drawing/2014/main" id="{6EBF2F61-154A-070D-2EE9-76C1F424EC4E}"/>
            </a:ext>
          </a:extLst>
        </xdr:cNvPr>
        <xdr:cNvSpPr/>
      </xdr:nvSpPr>
      <xdr:spPr>
        <a:xfrm>
          <a:off x="8428504" y="191621"/>
          <a:ext cx="660027" cy="395568"/>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theme/theme1.xml><?xml version="1.0" encoding="utf-8"?>
<a:theme xmlns:a="http://schemas.openxmlformats.org/drawingml/2006/main" name="TemaUBoficial">
  <a:themeElements>
    <a:clrScheme name="UB Oficial">
      <a:dk1>
        <a:srgbClr val="000000"/>
      </a:dk1>
      <a:lt1>
        <a:srgbClr val="FFFFFF"/>
      </a:lt1>
      <a:dk2>
        <a:srgbClr val="75787B"/>
      </a:dk2>
      <a:lt2>
        <a:srgbClr val="FFFFFF"/>
      </a:lt2>
      <a:accent1>
        <a:srgbClr val="509E2F"/>
      </a:accent1>
      <a:accent2>
        <a:srgbClr val="154734"/>
      </a:accent2>
      <a:accent3>
        <a:srgbClr val="65665C"/>
      </a:accent3>
      <a:accent4>
        <a:srgbClr val="DA291C"/>
      </a:accent4>
      <a:accent5>
        <a:srgbClr val="4A7729"/>
      </a:accent5>
      <a:accent6>
        <a:srgbClr val="C00000"/>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C16"/>
  <sheetViews>
    <sheetView showGridLines="0" tabSelected="1" zoomScaleNormal="100" workbookViewId="0"/>
  </sheetViews>
  <sheetFormatPr baseColWidth="10" defaultColWidth="11.33203125" defaultRowHeight="14" x14ac:dyDescent="0.3"/>
  <cols>
    <col min="1" max="1" width="5.5" style="21" customWidth="1"/>
    <col min="2" max="2" width="41.5" style="21" customWidth="1"/>
    <col min="3" max="3" width="11" style="21" customWidth="1"/>
  </cols>
  <sheetData>
    <row r="1" spans="2:2" ht="37.5" customHeight="1" x14ac:dyDescent="0.3">
      <c r="B1" s="66" t="s">
        <v>2</v>
      </c>
    </row>
    <row r="2" spans="2:2" ht="18" x14ac:dyDescent="0.3">
      <c r="B2" s="67"/>
    </row>
    <row r="3" spans="2:2" ht="20.149999999999999" customHeight="1" x14ac:dyDescent="0.3">
      <c r="B3" s="68" t="s">
        <v>198</v>
      </c>
    </row>
    <row r="4" spans="2:2" ht="20.149999999999999" customHeight="1" x14ac:dyDescent="0.3">
      <c r="B4" s="68" t="s">
        <v>199</v>
      </c>
    </row>
    <row r="5" spans="2:2" ht="20.149999999999999" customHeight="1" x14ac:dyDescent="0.3">
      <c r="B5" s="68" t="s">
        <v>200</v>
      </c>
    </row>
    <row r="6" spans="2:2" ht="20.149999999999999" customHeight="1" x14ac:dyDescent="0.3">
      <c r="B6" s="68" t="s">
        <v>201</v>
      </c>
    </row>
    <row r="7" spans="2:2" ht="20.149999999999999" customHeight="1" x14ac:dyDescent="0.3">
      <c r="B7" s="68" t="s">
        <v>197</v>
      </c>
    </row>
    <row r="8" spans="2:2" ht="20.149999999999999" customHeight="1" x14ac:dyDescent="0.3">
      <c r="B8" s="68" t="s">
        <v>202</v>
      </c>
    </row>
    <row r="9" spans="2:2" ht="20.149999999999999" customHeight="1" x14ac:dyDescent="0.3">
      <c r="B9" s="68" t="s">
        <v>203</v>
      </c>
    </row>
    <row r="10" spans="2:2" ht="20.149999999999999" customHeight="1" x14ac:dyDescent="0.3">
      <c r="B10" s="68" t="s">
        <v>204</v>
      </c>
    </row>
    <row r="11" spans="2:2" ht="20.149999999999999" customHeight="1" x14ac:dyDescent="0.3">
      <c r="B11" s="68" t="s">
        <v>205</v>
      </c>
    </row>
    <row r="12" spans="2:2" ht="20.149999999999999" customHeight="1" x14ac:dyDescent="0.3">
      <c r="B12" s="68" t="s">
        <v>206</v>
      </c>
    </row>
    <row r="13" spans="2:2" ht="20.149999999999999" customHeight="1" x14ac:dyDescent="0.3">
      <c r="B13" s="68" t="s">
        <v>207</v>
      </c>
    </row>
    <row r="14" spans="2:2" ht="20.149999999999999" customHeight="1" x14ac:dyDescent="0.3">
      <c r="B14" s="68" t="s">
        <v>208</v>
      </c>
    </row>
    <row r="15" spans="2:2" ht="20.149999999999999" customHeight="1" x14ac:dyDescent="0.3">
      <c r="B15" s="68" t="s">
        <v>220</v>
      </c>
    </row>
    <row r="16" spans="2:2" ht="20.149999999999999" customHeight="1" x14ac:dyDescent="0.3">
      <c r="B16" s="68" t="s">
        <v>221</v>
      </c>
    </row>
  </sheetData>
  <hyperlinks>
    <hyperlink ref="B3" location="'Key figures'!A1" display="1. KEY FIGURES" xr:uid="{00000000-0004-0000-0000-000000000000}"/>
    <hyperlink ref="B4" location="'Balance sheet'!A1" display="2. BALANCE SHEET" xr:uid="{00000000-0004-0000-0000-000001000000}"/>
    <hyperlink ref="B5" location="'Customer funds'!A1" display="3. CUSTOMER FUNDS" xr:uid="{00000000-0004-0000-0000-000002000000}"/>
    <hyperlink ref="B6" location="'Performing loans'!A1" display="4. PERFORMING LOANS" xr:uid="{00000000-0004-0000-0000-000003000000}"/>
    <hyperlink ref="B7" location="Stages!A1" display="5. Stages" xr:uid="{00000000-0004-0000-0000-000004000000}"/>
    <hyperlink ref="B8" location="'NPLs (I)'!A1" display="6. Non performing loans (I)" xr:uid="{00000000-0004-0000-0000-000005000000}"/>
    <hyperlink ref="B9" location="'NPLs (II)'!A1" display="7. Non performing loans (II)" xr:uid="{00000000-0004-0000-0000-000006000000}"/>
    <hyperlink ref="B10" location="'Foreclosed assets (I)'!A1" display="8. Foreclosed assets (I)" xr:uid="{00000000-0004-0000-0000-000007000000}"/>
    <hyperlink ref="B11" location="'Foreclosed assets (II)'!A1" display="9. Foreclosed assets (II)" xr:uid="{00000000-0004-0000-0000-000008000000}"/>
    <hyperlink ref="B12" location="Results!A1" display="10. Results" xr:uid="{00000000-0004-0000-0000-000009000000}"/>
    <hyperlink ref="B13" location="'Yield &amp; costs'!A1" display="11. Yields &amp; cost" xr:uid="{00000000-0004-0000-0000-00000A000000}"/>
    <hyperlink ref="B14" location="'Fee income'!A1" display="12. Fees" xr:uid="{00000000-0004-0000-0000-00000B000000}"/>
    <hyperlink ref="B15" location="Liquidity!A1" display="14. Liquidity" xr:uid="{00000000-0004-0000-0000-00000C000000}"/>
    <hyperlink ref="B16" location="Solvency!A1" display="15. Solvency" xr:uid="{00000000-0004-0000-0000-00000D000000}"/>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9">
    <pageSetUpPr fitToPage="1"/>
  </sheetPr>
  <dimension ref="A1:F70"/>
  <sheetViews>
    <sheetView showGridLines="0" zoomScale="85" zoomScaleNormal="85" workbookViewId="0">
      <pane xSplit="2" ySplit="2" topLeftCell="C3" activePane="bottomRight" state="frozen"/>
      <selection pane="topRight" activeCell="B1" sqref="B1"/>
      <selection pane="bottomLeft" activeCell="A3" sqref="A3"/>
      <selection pane="bottomRight"/>
    </sheetView>
  </sheetViews>
  <sheetFormatPr baseColWidth="10" defaultRowHeight="14" x14ac:dyDescent="0.3"/>
  <cols>
    <col min="1" max="1" width="3.58203125" customWidth="1"/>
    <col min="2" max="2" width="51.33203125" customWidth="1"/>
    <col min="3" max="3" width="11.83203125" customWidth="1"/>
    <col min="4" max="4" width="10.58203125" customWidth="1"/>
    <col min="5" max="6" width="11" customWidth="1"/>
  </cols>
  <sheetData>
    <row r="1" spans="1:6" ht="15.5" x14ac:dyDescent="0.35">
      <c r="B1" s="19" t="s">
        <v>82</v>
      </c>
      <c r="C1" s="106"/>
      <c r="D1" s="106"/>
      <c r="E1" s="106"/>
      <c r="F1" s="106"/>
    </row>
    <row r="2" spans="1:6" ht="15" thickBot="1" x14ac:dyDescent="0.4">
      <c r="B2" s="20" t="s">
        <v>3</v>
      </c>
      <c r="C2" s="22" t="s">
        <v>267</v>
      </c>
      <c r="D2" s="22" t="s">
        <v>268</v>
      </c>
      <c r="E2" s="22" t="s">
        <v>272</v>
      </c>
      <c r="F2" s="22" t="s">
        <v>271</v>
      </c>
    </row>
    <row r="3" spans="1:6" x14ac:dyDescent="0.3">
      <c r="B3" s="1" t="s">
        <v>83</v>
      </c>
      <c r="C3" s="1"/>
      <c r="D3" s="1"/>
      <c r="E3" s="1"/>
      <c r="F3" s="1"/>
    </row>
    <row r="4" spans="1:6" x14ac:dyDescent="0.3">
      <c r="A4" s="107"/>
      <c r="B4" s="26" t="s">
        <v>84</v>
      </c>
      <c r="C4" s="27">
        <v>1790.4084386699935</v>
      </c>
      <c r="D4" s="27">
        <v>1833.068554679985</v>
      </c>
      <c r="E4" s="27">
        <v>1886.7404980199885</v>
      </c>
      <c r="F4" s="27">
        <v>2092.8165948699998</v>
      </c>
    </row>
    <row r="5" spans="1:6" x14ac:dyDescent="0.3">
      <c r="A5" s="107"/>
      <c r="B5" t="s">
        <v>85</v>
      </c>
      <c r="C5" s="13">
        <v>27.624684069998121</v>
      </c>
      <c r="D5" s="13">
        <v>45.353614870008485</v>
      </c>
      <c r="E5" s="13">
        <v>40.95821252999626</v>
      </c>
      <c r="F5" s="13">
        <v>14.628693989991703</v>
      </c>
    </row>
    <row r="6" spans="1:6" x14ac:dyDescent="0.3">
      <c r="A6" s="107"/>
      <c r="B6" t="s">
        <v>86</v>
      </c>
      <c r="C6" s="13">
        <v>-119.77799977999996</v>
      </c>
      <c r="D6" s="13">
        <v>-88.013730879999983</v>
      </c>
      <c r="E6" s="13">
        <v>-94.630155869999768</v>
      </c>
      <c r="F6" s="13">
        <v>-164.14283821000004</v>
      </c>
    </row>
    <row r="7" spans="1:6" x14ac:dyDescent="0.3">
      <c r="A7" s="107"/>
      <c r="B7" s="123" t="s">
        <v>87</v>
      </c>
      <c r="C7" s="124">
        <v>1698.2551229599917</v>
      </c>
      <c r="D7" s="124">
        <v>1790.4084386699935</v>
      </c>
      <c r="E7" s="124">
        <v>1833.068554679985</v>
      </c>
      <c r="F7" s="124">
        <v>1943.3024506499914</v>
      </c>
    </row>
    <row r="8" spans="1:6" x14ac:dyDescent="0.3">
      <c r="A8" s="107"/>
      <c r="B8" s="1" t="s">
        <v>88</v>
      </c>
      <c r="C8" s="88">
        <v>6.6899818607298989E-2</v>
      </c>
      <c r="D8" s="88">
        <v>4.8014424040657505E-2</v>
      </c>
      <c r="E8" s="88">
        <v>5.0155363691672471E-2</v>
      </c>
      <c r="F8" s="88">
        <v>7.84315446524812E-2</v>
      </c>
    </row>
    <row r="9" spans="1:6" x14ac:dyDescent="0.3">
      <c r="A9" s="107"/>
    </row>
    <row r="10" spans="1:6" x14ac:dyDescent="0.3">
      <c r="A10" s="107"/>
    </row>
    <row r="11" spans="1:6" x14ac:dyDescent="0.3">
      <c r="A11" s="107"/>
    </row>
    <row r="12" spans="1:6" x14ac:dyDescent="0.3">
      <c r="A12" s="107"/>
    </row>
    <row r="13" spans="1:6" x14ac:dyDescent="0.3">
      <c r="A13" s="107"/>
    </row>
    <row r="14" spans="1:6" x14ac:dyDescent="0.3">
      <c r="A14" s="107"/>
    </row>
    <row r="70" spans="2:4" x14ac:dyDescent="0.3">
      <c r="B70" s="62"/>
      <c r="C70" s="62"/>
      <c r="D70" s="62"/>
    </row>
  </sheetData>
  <pageMargins left="0.70866141732283472" right="0.70866141732283472" top="0.74803149606299213" bottom="0.74803149606299213" header="0.31496062992125984" footer="0.31496062992125984"/>
  <pageSetup paperSize="9" scale="80" orientation="portrait" horizontalDpi="4294967294" verticalDpi="4294967294"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pageSetUpPr fitToPage="1"/>
  </sheetPr>
  <dimension ref="A1:K57"/>
  <sheetViews>
    <sheetView showGridLines="0" zoomScale="85" zoomScaleNormal="85" workbookViewId="0">
      <pane xSplit="2" ySplit="2" topLeftCell="C19" activePane="bottomRight" state="frozen"/>
      <selection pane="topRight" activeCell="B1" sqref="B1"/>
      <selection pane="bottomLeft" activeCell="A3" sqref="A3"/>
      <selection pane="bottomRight"/>
    </sheetView>
  </sheetViews>
  <sheetFormatPr baseColWidth="10" defaultRowHeight="14" x14ac:dyDescent="0.3"/>
  <cols>
    <col min="1" max="1" width="5.1640625" customWidth="1"/>
    <col min="2" max="2" width="72.58203125" customWidth="1"/>
    <col min="3" max="3" width="12.33203125" customWidth="1"/>
    <col min="4" max="6" width="11.25" customWidth="1"/>
    <col min="7" max="9" width="10.58203125" customWidth="1"/>
    <col min="12" max="12" width="11.25" customWidth="1"/>
    <col min="13" max="21" width="9.83203125" bestFit="1" customWidth="1"/>
  </cols>
  <sheetData>
    <row r="1" spans="1:7" ht="16.5" customHeight="1" x14ac:dyDescent="0.35">
      <c r="B1" s="69" t="s">
        <v>89</v>
      </c>
      <c r="C1" s="69"/>
      <c r="E1" s="156" t="s">
        <v>9</v>
      </c>
      <c r="F1" s="156"/>
      <c r="G1" s="156"/>
    </row>
    <row r="2" spans="1:7" ht="14.5" x14ac:dyDescent="0.35">
      <c r="B2" s="20" t="s">
        <v>3</v>
      </c>
      <c r="C2" s="9">
        <v>45107</v>
      </c>
      <c r="D2" s="9">
        <f>EOMONTH(C2,-12)</f>
        <v>44742</v>
      </c>
      <c r="E2" s="10" t="s">
        <v>114</v>
      </c>
      <c r="F2" s="10" t="s">
        <v>115</v>
      </c>
      <c r="G2" s="10" t="s">
        <v>273</v>
      </c>
    </row>
    <row r="3" spans="1:7" x14ac:dyDescent="0.3">
      <c r="A3" s="107"/>
      <c r="B3" t="s">
        <v>90</v>
      </c>
      <c r="C3" s="13">
        <v>1067.1969999999999</v>
      </c>
      <c r="D3" s="13">
        <v>586.03269122000006</v>
      </c>
      <c r="E3" s="13">
        <f t="shared" ref="E3:E26" si="0">+C3-D3</f>
        <v>481.16430877999983</v>
      </c>
      <c r="F3" s="103">
        <f t="shared" ref="F3:F23" si="1">+E3/D3</f>
        <v>0.82105369886160151</v>
      </c>
      <c r="G3" s="103">
        <v>0.82105369886160151</v>
      </c>
    </row>
    <row r="4" spans="1:7" x14ac:dyDescent="0.3">
      <c r="A4" s="107"/>
      <c r="B4" t="s">
        <v>91</v>
      </c>
      <c r="C4" s="13">
        <v>-451.53199999999998</v>
      </c>
      <c r="D4" s="13">
        <v>-76.785024269999994</v>
      </c>
      <c r="E4" s="13">
        <f t="shared" si="0"/>
        <v>-374.74697572999997</v>
      </c>
      <c r="F4" s="103">
        <f t="shared" si="1"/>
        <v>4.8804695875627155</v>
      </c>
      <c r="G4" s="103">
        <v>0</v>
      </c>
    </row>
    <row r="5" spans="1:7" x14ac:dyDescent="0.3">
      <c r="A5" s="107"/>
      <c r="B5" s="123" t="s">
        <v>92</v>
      </c>
      <c r="C5" s="124">
        <v>615.66499999999996</v>
      </c>
      <c r="D5" s="124">
        <v>509.24766695000005</v>
      </c>
      <c r="E5" s="124">
        <f t="shared" si="0"/>
        <v>106.41733304999991</v>
      </c>
      <c r="F5" s="125">
        <f t="shared" si="1"/>
        <v>0.20896970169221882</v>
      </c>
      <c r="G5" s="125">
        <v>0.20896970169221873</v>
      </c>
    </row>
    <row r="6" spans="1:7" x14ac:dyDescent="0.3">
      <c r="A6" s="107"/>
      <c r="B6" t="s">
        <v>93</v>
      </c>
      <c r="C6" s="13">
        <v>18.189</v>
      </c>
      <c r="D6" s="13">
        <v>12.634168469999999</v>
      </c>
      <c r="E6" s="13">
        <f t="shared" si="0"/>
        <v>5.5548315300000013</v>
      </c>
      <c r="F6" s="103">
        <f t="shared" si="1"/>
        <v>0.43966736261195366</v>
      </c>
      <c r="G6" s="103">
        <v>0.4396673626119536</v>
      </c>
    </row>
    <row r="7" spans="1:7" x14ac:dyDescent="0.3">
      <c r="A7" s="107"/>
      <c r="B7" t="s">
        <v>94</v>
      </c>
      <c r="C7" s="13">
        <v>48.054000000000002</v>
      </c>
      <c r="D7" s="13">
        <v>42.100530858200003</v>
      </c>
      <c r="E7" s="13">
        <f t="shared" si="0"/>
        <v>5.9534691417999994</v>
      </c>
      <c r="F7" s="103">
        <f t="shared" si="1"/>
        <v>0.14141078557541348</v>
      </c>
      <c r="G7" s="103"/>
    </row>
    <row r="8" spans="1:7" x14ac:dyDescent="0.3">
      <c r="A8" s="107"/>
      <c r="B8" t="s">
        <v>95</v>
      </c>
      <c r="C8" s="13">
        <v>269.101</v>
      </c>
      <c r="D8" s="13">
        <v>263.64827100000002</v>
      </c>
      <c r="E8" s="13">
        <f t="shared" si="0"/>
        <v>5.4527289999999766</v>
      </c>
      <c r="F8" s="103">
        <f t="shared" si="1"/>
        <v>2.0681831059684727E-2</v>
      </c>
      <c r="G8" s="103">
        <v>2.0681831059684797E-2</v>
      </c>
    </row>
    <row r="9" spans="1:7" x14ac:dyDescent="0.3">
      <c r="A9" s="107"/>
      <c r="B9" t="s">
        <v>116</v>
      </c>
      <c r="C9" s="13">
        <v>8.3430000000000017</v>
      </c>
      <c r="D9" s="13">
        <v>27.509999990000001</v>
      </c>
      <c r="E9" s="13">
        <f t="shared" si="0"/>
        <v>-19.166999990000001</v>
      </c>
      <c r="F9" s="103">
        <f t="shared" si="1"/>
        <v>-0.69672846226707685</v>
      </c>
      <c r="G9" s="103">
        <v>-0.69672846226707685</v>
      </c>
    </row>
    <row r="10" spans="1:7" x14ac:dyDescent="0.3">
      <c r="A10" s="107"/>
      <c r="B10" t="s">
        <v>117</v>
      </c>
      <c r="C10" s="13">
        <v>-128.68799999999999</v>
      </c>
      <c r="D10" s="13">
        <v>-22.65334002663581</v>
      </c>
      <c r="E10" s="13">
        <f t="shared" si="0"/>
        <v>-106.03465997336417</v>
      </c>
      <c r="F10" s="103">
        <f t="shared" si="1"/>
        <v>4.6807517058715646</v>
      </c>
      <c r="G10" s="103"/>
    </row>
    <row r="11" spans="1:7" x14ac:dyDescent="0.3">
      <c r="A11" s="107"/>
      <c r="B11" s="123" t="s">
        <v>96</v>
      </c>
      <c r="C11" s="124">
        <v>830.66399999999987</v>
      </c>
      <c r="D11" s="124">
        <v>832.48729724156431</v>
      </c>
      <c r="E11" s="124">
        <f t="shared" si="0"/>
        <v>-1.8232972415644326</v>
      </c>
      <c r="F11" s="125">
        <f t="shared" si="1"/>
        <v>-2.190180255729912E-3</v>
      </c>
      <c r="G11" s="125">
        <v>7.4500920090842859E-2</v>
      </c>
    </row>
    <row r="12" spans="1:7" x14ac:dyDescent="0.3">
      <c r="A12" s="107"/>
      <c r="B12" t="s">
        <v>97</v>
      </c>
      <c r="C12" s="13">
        <v>-383.48</v>
      </c>
      <c r="D12" s="13">
        <v>-389.93320597000002</v>
      </c>
      <c r="E12" s="13">
        <f t="shared" si="0"/>
        <v>6.4532059699999991</v>
      </c>
      <c r="F12" s="103">
        <f t="shared" si="1"/>
        <v>-1.6549516356133272E-2</v>
      </c>
      <c r="G12" s="103">
        <v>-1.654951635613322E-2</v>
      </c>
    </row>
    <row r="13" spans="1:7" x14ac:dyDescent="0.3">
      <c r="A13" s="107"/>
      <c r="B13" s="8" t="s">
        <v>98</v>
      </c>
      <c r="C13" s="13">
        <v>-243.904</v>
      </c>
      <c r="D13" s="13">
        <v>-257.397627</v>
      </c>
      <c r="E13" s="13">
        <f t="shared" si="0"/>
        <v>13.493627000000004</v>
      </c>
      <c r="F13" s="103">
        <f t="shared" si="1"/>
        <v>-5.2423276613968173E-2</v>
      </c>
      <c r="G13" s="103">
        <v>-5.2423276613968173E-2</v>
      </c>
    </row>
    <row r="14" spans="1:7" x14ac:dyDescent="0.3">
      <c r="A14" s="107"/>
      <c r="B14" s="8" t="s">
        <v>99</v>
      </c>
      <c r="C14" s="13">
        <v>-139.57599999999999</v>
      </c>
      <c r="D14" s="13">
        <v>-132.53557897000002</v>
      </c>
      <c r="E14" s="13">
        <f t="shared" si="0"/>
        <v>-7.0404210299999761</v>
      </c>
      <c r="F14" s="103">
        <f t="shared" si="1"/>
        <v>5.3120988980578605E-2</v>
      </c>
      <c r="G14" s="103">
        <v>5.3120988980578598E-2</v>
      </c>
    </row>
    <row r="15" spans="1:7" x14ac:dyDescent="0.3">
      <c r="A15" s="107"/>
      <c r="B15" t="s">
        <v>185</v>
      </c>
      <c r="C15" s="13">
        <v>-45.097000000000001</v>
      </c>
      <c r="D15" s="13">
        <v>-46.168383909999996</v>
      </c>
      <c r="E15" s="13">
        <f t="shared" si="0"/>
        <v>1.0713839099999944</v>
      </c>
      <c r="F15" s="103">
        <f t="shared" si="1"/>
        <v>-2.3206008511983772E-2</v>
      </c>
      <c r="G15" s="103">
        <v>-2.3206008511983733E-2</v>
      </c>
    </row>
    <row r="16" spans="1:7" x14ac:dyDescent="0.3">
      <c r="A16" s="107"/>
      <c r="B16" s="123" t="s">
        <v>101</v>
      </c>
      <c r="C16" s="124">
        <v>402.08699999999988</v>
      </c>
      <c r="D16" s="124">
        <v>396.3857073615643</v>
      </c>
      <c r="E16" s="124">
        <f t="shared" si="0"/>
        <v>5.7012926384355751</v>
      </c>
      <c r="F16" s="125">
        <f t="shared" si="1"/>
        <v>1.4383194279089195E-2</v>
      </c>
      <c r="G16" s="125">
        <v>0.17544946297722919</v>
      </c>
    </row>
    <row r="17" spans="1:10" x14ac:dyDescent="0.3">
      <c r="A17" s="107"/>
      <c r="B17" t="s">
        <v>102</v>
      </c>
      <c r="C17" s="13">
        <v>-62.444000000000003</v>
      </c>
      <c r="D17" s="13">
        <v>-51.632418000000001</v>
      </c>
      <c r="E17" s="13">
        <f t="shared" si="0"/>
        <v>-10.811582000000001</v>
      </c>
      <c r="F17" s="103">
        <f t="shared" si="1"/>
        <v>0.20939522917559278</v>
      </c>
      <c r="G17" s="103">
        <v>0.20939522917559272</v>
      </c>
    </row>
    <row r="18" spans="1:10" x14ac:dyDescent="0.3">
      <c r="A18" s="107"/>
      <c r="B18" t="s">
        <v>103</v>
      </c>
      <c r="C18" s="13">
        <v>-75.611999999999995</v>
      </c>
      <c r="D18" s="13">
        <v>-88.965426719410701</v>
      </c>
      <c r="E18" s="13">
        <f t="shared" si="0"/>
        <v>13.353426719410706</v>
      </c>
      <c r="F18" s="103">
        <f t="shared" si="1"/>
        <v>-0.15009680964636143</v>
      </c>
      <c r="G18" s="103">
        <v>-0.15009680964636141</v>
      </c>
    </row>
    <row r="19" spans="1:10" x14ac:dyDescent="0.3">
      <c r="A19" s="107"/>
      <c r="B19" s="123" t="s">
        <v>104</v>
      </c>
      <c r="C19" s="124">
        <v>264.03099999999984</v>
      </c>
      <c r="D19" s="124">
        <v>255.78786264215358</v>
      </c>
      <c r="E19" s="124">
        <f t="shared" si="0"/>
        <v>8.2431373578462512</v>
      </c>
      <c r="F19" s="125">
        <f t="shared" si="1"/>
        <v>3.2226460132623161E-2</v>
      </c>
      <c r="G19" s="125">
        <v>0.281825351145361</v>
      </c>
    </row>
    <row r="20" spans="1:10" x14ac:dyDescent="0.3">
      <c r="A20" s="107"/>
      <c r="B20" t="s">
        <v>105</v>
      </c>
      <c r="C20" s="13">
        <v>-41.414999999999999</v>
      </c>
      <c r="D20" s="13">
        <v>-23.030999779999998</v>
      </c>
      <c r="E20" s="13">
        <f t="shared" si="0"/>
        <v>-18.384000220000001</v>
      </c>
      <c r="F20" s="103">
        <f t="shared" si="1"/>
        <v>0.79822849184187705</v>
      </c>
      <c r="G20" s="103"/>
    </row>
    <row r="21" spans="1:10" x14ac:dyDescent="0.3">
      <c r="A21" s="107"/>
      <c r="B21" s="123" t="s">
        <v>106</v>
      </c>
      <c r="C21" s="124">
        <v>222.61599999999984</v>
      </c>
      <c r="D21" s="124">
        <v>232.75686286215358</v>
      </c>
      <c r="E21" s="124">
        <f t="shared" si="0"/>
        <v>-10.140862862153739</v>
      </c>
      <c r="F21" s="125">
        <f t="shared" si="1"/>
        <v>-4.3568480591523948E-2</v>
      </c>
      <c r="G21" s="125">
        <v>0.23072790777237473</v>
      </c>
    </row>
    <row r="22" spans="1:10" x14ac:dyDescent="0.3">
      <c r="A22" s="107"/>
      <c r="B22" t="s">
        <v>107</v>
      </c>
      <c r="C22" s="13">
        <v>-74.489000000000004</v>
      </c>
      <c r="D22" s="13">
        <v>-62.507621747185993</v>
      </c>
      <c r="E22" s="13">
        <f t="shared" si="0"/>
        <v>-11.981378252814011</v>
      </c>
      <c r="F22" s="103">
        <f t="shared" si="1"/>
        <v>0.19167867722232443</v>
      </c>
      <c r="G22" s="103">
        <v>0.19167867722232446</v>
      </c>
    </row>
    <row r="23" spans="1:10" x14ac:dyDescent="0.3">
      <c r="A23" s="107"/>
      <c r="B23" s="123" t="s">
        <v>108</v>
      </c>
      <c r="C23" s="124">
        <v>148.12699999999984</v>
      </c>
      <c r="D23" s="124">
        <v>170.24924111496759</v>
      </c>
      <c r="E23" s="124">
        <f t="shared" si="0"/>
        <v>-22.12224111496775</v>
      </c>
      <c r="F23" s="125">
        <f t="shared" si="1"/>
        <v>-0.12994032143749074</v>
      </c>
      <c r="G23" s="125">
        <v>0.24506497334022015</v>
      </c>
    </row>
    <row r="24" spans="1:10" ht="15" customHeight="1" x14ac:dyDescent="0.3">
      <c r="A24" s="107"/>
      <c r="B24" t="s">
        <v>109</v>
      </c>
      <c r="C24" s="13">
        <v>0</v>
      </c>
      <c r="D24" s="13">
        <v>0</v>
      </c>
      <c r="E24" s="13"/>
      <c r="F24" s="103"/>
      <c r="G24" s="103"/>
    </row>
    <row r="25" spans="1:10" ht="14.5" thickBot="1" x14ac:dyDescent="0.35">
      <c r="A25" s="107"/>
      <c r="B25" s="123" t="s">
        <v>110</v>
      </c>
      <c r="C25" s="124">
        <v>148.12699999999984</v>
      </c>
      <c r="D25" s="124">
        <v>170.24924111496759</v>
      </c>
      <c r="E25" s="124">
        <f t="shared" si="0"/>
        <v>-22.12224111496775</v>
      </c>
      <c r="F25" s="125">
        <f>+E25/D25</f>
        <v>-0.12994032143749074</v>
      </c>
      <c r="G25" s="125">
        <v>0.24506497334022015</v>
      </c>
    </row>
    <row r="26" spans="1:10" x14ac:dyDescent="0.3">
      <c r="A26" s="107"/>
      <c r="B26" s="45" t="s">
        <v>111</v>
      </c>
      <c r="C26" s="46">
        <v>148.12699999999984</v>
      </c>
      <c r="D26" s="46">
        <v>170.24924111496759</v>
      </c>
      <c r="E26" s="46">
        <f t="shared" si="0"/>
        <v>-22.12224111496775</v>
      </c>
      <c r="F26" s="104">
        <f>+E26/D26</f>
        <v>-0.12994032143749074</v>
      </c>
      <c r="G26" s="104">
        <v>0.24480437394071952</v>
      </c>
    </row>
    <row r="27" spans="1:10" x14ac:dyDescent="0.3">
      <c r="B27" s="157" t="s">
        <v>261</v>
      </c>
      <c r="C27" s="157"/>
      <c r="D27" s="157"/>
      <c r="E27" s="157"/>
      <c r="F27" s="157"/>
      <c r="G27" s="157"/>
    </row>
    <row r="28" spans="1:10" x14ac:dyDescent="0.3">
      <c r="A28" s="107"/>
    </row>
    <row r="29" spans="1:10" x14ac:dyDescent="0.3">
      <c r="A29" s="107"/>
      <c r="B29" s="1" t="s">
        <v>112</v>
      </c>
      <c r="C29" s="106"/>
      <c r="D29" s="106"/>
      <c r="E29" s="106"/>
      <c r="F29" s="106"/>
      <c r="G29" s="106"/>
      <c r="H29" s="58"/>
    </row>
    <row r="30" spans="1:10" x14ac:dyDescent="0.3">
      <c r="A30" s="107"/>
      <c r="B30" s="1" t="s">
        <v>3</v>
      </c>
      <c r="C30" s="10" t="s">
        <v>267</v>
      </c>
      <c r="D30" s="10" t="s">
        <v>268</v>
      </c>
      <c r="E30" s="10" t="s">
        <v>272</v>
      </c>
      <c r="F30" s="10" t="s">
        <v>274</v>
      </c>
      <c r="G30" s="10" t="s">
        <v>271</v>
      </c>
      <c r="H30" s="58"/>
      <c r="I30" s="58"/>
      <c r="J30" s="58"/>
    </row>
    <row r="31" spans="1:10" x14ac:dyDescent="0.3">
      <c r="A31" s="107"/>
      <c r="B31" t="s">
        <v>90</v>
      </c>
      <c r="C31" s="13">
        <v>584.92620836999981</v>
      </c>
      <c r="D31" s="13">
        <v>482.27079163000002</v>
      </c>
      <c r="E31" s="13">
        <v>382.0942662599997</v>
      </c>
      <c r="F31" s="13">
        <v>306.86354027999994</v>
      </c>
      <c r="G31" s="13">
        <v>305.29691411000005</v>
      </c>
      <c r="H31" s="58"/>
      <c r="I31" s="58"/>
      <c r="J31" s="58"/>
    </row>
    <row r="32" spans="1:10" x14ac:dyDescent="0.3">
      <c r="A32" s="107"/>
      <c r="B32" t="s">
        <v>91</v>
      </c>
      <c r="C32" s="13">
        <v>-264.346</v>
      </c>
      <c r="D32" s="13">
        <v>-187.18600000000001</v>
      </c>
      <c r="E32" s="13">
        <v>-84.913264890000008</v>
      </c>
      <c r="F32" s="13">
        <v>-39.898710840000007</v>
      </c>
      <c r="G32" s="13">
        <v>-34.464443819999993</v>
      </c>
      <c r="H32" s="58"/>
      <c r="I32" s="58"/>
      <c r="J32" s="58"/>
    </row>
    <row r="33" spans="1:10" x14ac:dyDescent="0.3">
      <c r="A33" s="107"/>
      <c r="B33" s="123" t="s">
        <v>92</v>
      </c>
      <c r="C33" s="124">
        <v>320.58020836999998</v>
      </c>
      <c r="D33" s="124">
        <v>295.08479162999998</v>
      </c>
      <c r="E33" s="124">
        <v>297.18100136999976</v>
      </c>
      <c r="F33" s="124">
        <v>266.9648294399999</v>
      </c>
      <c r="G33" s="124">
        <v>270.83247029000006</v>
      </c>
      <c r="H33" s="58"/>
      <c r="I33" s="58"/>
      <c r="J33" s="58"/>
    </row>
    <row r="34" spans="1:10" x14ac:dyDescent="0.3">
      <c r="A34" s="107"/>
      <c r="B34" t="s">
        <v>93</v>
      </c>
      <c r="C34" s="13">
        <v>18.102</v>
      </c>
      <c r="D34" s="13">
        <v>8.6999999999999994E-2</v>
      </c>
      <c r="E34" s="13">
        <v>2.5259927449999982</v>
      </c>
      <c r="F34" s="13">
        <v>3.2748607449999998</v>
      </c>
      <c r="G34" s="13">
        <v>11.762201234999999</v>
      </c>
      <c r="H34" s="58"/>
      <c r="I34" s="58"/>
      <c r="J34" s="58"/>
    </row>
    <row r="35" spans="1:10" x14ac:dyDescent="0.3">
      <c r="A35" s="107"/>
      <c r="B35" t="s">
        <v>94</v>
      </c>
      <c r="C35" s="13">
        <v>34.436</v>
      </c>
      <c r="D35" s="13">
        <v>13.618</v>
      </c>
      <c r="E35" s="13">
        <v>23.064048469299998</v>
      </c>
      <c r="F35" s="13">
        <v>15.137799922500001</v>
      </c>
      <c r="G35" s="13">
        <v>38.969955084150001</v>
      </c>
      <c r="H35" s="58"/>
      <c r="I35" s="58"/>
      <c r="J35" s="58"/>
    </row>
    <row r="36" spans="1:10" x14ac:dyDescent="0.3">
      <c r="A36" s="107"/>
      <c r="B36" t="s">
        <v>95</v>
      </c>
      <c r="C36" s="13">
        <v>134.148</v>
      </c>
      <c r="D36" s="13">
        <v>134.953</v>
      </c>
      <c r="E36" s="13">
        <v>130.85137600000002</v>
      </c>
      <c r="F36" s="13">
        <v>130.532353</v>
      </c>
      <c r="G36" s="13">
        <v>130.451674</v>
      </c>
      <c r="H36" s="58"/>
      <c r="I36" s="58"/>
      <c r="J36" s="58"/>
    </row>
    <row r="37" spans="1:10" x14ac:dyDescent="0.3">
      <c r="A37" s="107"/>
      <c r="B37" t="s">
        <v>116</v>
      </c>
      <c r="C37" s="13">
        <v>-0.28099999999999703</v>
      </c>
      <c r="D37" s="13">
        <v>8.6239999999999988</v>
      </c>
      <c r="E37" s="13">
        <v>17.38998164500001</v>
      </c>
      <c r="F37" s="13">
        <v>7.5378082350000062</v>
      </c>
      <c r="G37" s="13">
        <v>19.388335289999993</v>
      </c>
      <c r="H37" s="58"/>
      <c r="I37" s="58"/>
      <c r="J37" s="58"/>
    </row>
    <row r="38" spans="1:10" x14ac:dyDescent="0.3">
      <c r="A38" s="107"/>
      <c r="B38" t="s">
        <v>117</v>
      </c>
      <c r="C38" s="13">
        <v>-49.233208369999971</v>
      </c>
      <c r="D38" s="13">
        <v>-79.454791630000017</v>
      </c>
      <c r="E38" s="13">
        <v>-123.94969820970532</v>
      </c>
      <c r="F38" s="13">
        <v>2.760014236341128</v>
      </c>
      <c r="G38" s="13">
        <v>-25.100302026414056</v>
      </c>
      <c r="H38" s="58"/>
      <c r="I38" s="58"/>
      <c r="J38" s="58"/>
    </row>
    <row r="39" spans="1:10" x14ac:dyDescent="0.3">
      <c r="A39" s="107"/>
      <c r="B39" s="123" t="s">
        <v>96</v>
      </c>
      <c r="C39" s="124">
        <v>457.75199999999995</v>
      </c>
      <c r="D39" s="124">
        <v>372.91199999999992</v>
      </c>
      <c r="E39" s="124">
        <v>347.0627020195945</v>
      </c>
      <c r="F39" s="124">
        <v>426.20766557884104</v>
      </c>
      <c r="G39" s="124">
        <v>446.30433387273604</v>
      </c>
      <c r="H39" s="58"/>
      <c r="I39" s="58"/>
      <c r="J39" s="58"/>
    </row>
    <row r="40" spans="1:10" x14ac:dyDescent="0.3">
      <c r="A40" s="107"/>
      <c r="B40" t="s">
        <v>97</v>
      </c>
      <c r="C40" s="13">
        <v>-193.03300000000002</v>
      </c>
      <c r="D40" s="13">
        <v>-190.447</v>
      </c>
      <c r="E40" s="13">
        <v>-185.72271840999997</v>
      </c>
      <c r="F40" s="13">
        <v>-195.61903962000008</v>
      </c>
      <c r="G40" s="13">
        <v>-193.95391126000004</v>
      </c>
      <c r="H40" s="58"/>
      <c r="I40" s="58"/>
      <c r="J40" s="58"/>
    </row>
    <row r="41" spans="1:10" x14ac:dyDescent="0.3">
      <c r="A41" s="107"/>
      <c r="B41" s="8" t="s">
        <v>98</v>
      </c>
      <c r="C41" s="13">
        <v>-124.333</v>
      </c>
      <c r="D41" s="13">
        <v>-119.571</v>
      </c>
      <c r="E41" s="13">
        <v>-123.39594699999998</v>
      </c>
      <c r="F41" s="13">
        <v>-125.33325500000007</v>
      </c>
      <c r="G41" s="13">
        <v>-128.56798850000001</v>
      </c>
      <c r="H41" s="58"/>
      <c r="I41" s="58"/>
      <c r="J41" s="58"/>
    </row>
    <row r="42" spans="1:10" x14ac:dyDescent="0.3">
      <c r="A42" s="107"/>
      <c r="B42" s="8" t="s">
        <v>99</v>
      </c>
      <c r="C42" s="13">
        <v>-68.699999999999989</v>
      </c>
      <c r="D42" s="13">
        <v>-70.876000000000005</v>
      </c>
      <c r="E42" s="13">
        <v>-62.326771409999992</v>
      </c>
      <c r="F42" s="13">
        <v>-70.285784620000015</v>
      </c>
      <c r="G42" s="13">
        <v>-65.385922760000014</v>
      </c>
      <c r="H42" s="58"/>
      <c r="I42" s="58"/>
      <c r="J42" s="58"/>
    </row>
    <row r="43" spans="1:10" x14ac:dyDescent="0.3">
      <c r="A43" s="107"/>
      <c r="B43" t="s">
        <v>100</v>
      </c>
      <c r="C43" s="13">
        <v>-23.112000000000002</v>
      </c>
      <c r="D43" s="13">
        <v>-21.984999999999999</v>
      </c>
      <c r="E43" s="13">
        <v>-22.266774590000011</v>
      </c>
      <c r="F43" s="13">
        <v>-21.964841499999999</v>
      </c>
      <c r="G43" s="13">
        <v>-23.498677059999995</v>
      </c>
      <c r="H43" s="58"/>
      <c r="I43" s="58"/>
      <c r="J43" s="58"/>
    </row>
    <row r="44" spans="1:10" x14ac:dyDescent="0.3">
      <c r="A44" s="107"/>
      <c r="B44" s="123" t="s">
        <v>101</v>
      </c>
      <c r="C44" s="124">
        <v>241.60699999999997</v>
      </c>
      <c r="D44" s="124">
        <v>160.4799999999999</v>
      </c>
      <c r="E44" s="124">
        <v>139.07320901959451</v>
      </c>
      <c r="F44" s="124">
        <v>208.62378445884096</v>
      </c>
      <c r="G44" s="124">
        <v>228.85174555273599</v>
      </c>
      <c r="H44" s="58"/>
      <c r="I44" s="58"/>
      <c r="J44" s="58"/>
    </row>
    <row r="45" spans="1:10" x14ac:dyDescent="0.3">
      <c r="A45" s="107"/>
      <c r="B45" t="s">
        <v>102</v>
      </c>
      <c r="C45" s="13">
        <v>-29.823</v>
      </c>
      <c r="D45" s="13">
        <v>-32.621000000000002</v>
      </c>
      <c r="E45" s="13">
        <v>-10.322956999999988</v>
      </c>
      <c r="F45" s="13">
        <v>-31.963625000000008</v>
      </c>
      <c r="G45" s="13">
        <v>-24.636188239999999</v>
      </c>
      <c r="H45" s="58"/>
      <c r="I45" s="58"/>
      <c r="J45" s="58"/>
    </row>
    <row r="46" spans="1:10" x14ac:dyDescent="0.3">
      <c r="A46" s="107"/>
      <c r="B46" t="s">
        <v>113</v>
      </c>
      <c r="C46" s="13">
        <v>-40.452999999999996</v>
      </c>
      <c r="D46" s="13">
        <v>-35.158999999999999</v>
      </c>
      <c r="E46" s="13">
        <v>-85.312287193961339</v>
      </c>
      <c r="F46" s="13">
        <v>-39.854914643961379</v>
      </c>
      <c r="G46" s="13">
        <v>-38.36506924470536</v>
      </c>
      <c r="H46" s="58"/>
      <c r="I46" s="58"/>
      <c r="J46" s="58"/>
    </row>
    <row r="47" spans="1:10" x14ac:dyDescent="0.3">
      <c r="A47" s="107"/>
      <c r="B47" s="123" t="s">
        <v>104</v>
      </c>
      <c r="C47" s="124">
        <v>171.33099999999993</v>
      </c>
      <c r="D47" s="124">
        <v>92.699999999999903</v>
      </c>
      <c r="E47" s="124">
        <v>43.437964825633202</v>
      </c>
      <c r="F47" s="124">
        <v>136.80524481487959</v>
      </c>
      <c r="G47" s="124">
        <v>165.85048806803064</v>
      </c>
      <c r="H47" s="58"/>
      <c r="I47" s="58"/>
      <c r="J47" s="58"/>
    </row>
    <row r="48" spans="1:10" x14ac:dyDescent="0.3">
      <c r="A48" s="107"/>
      <c r="B48" t="s">
        <v>105</v>
      </c>
      <c r="C48" s="13">
        <v>-21.330000000000002</v>
      </c>
      <c r="D48" s="13">
        <v>-20.084999999999997</v>
      </c>
      <c r="E48" s="13">
        <v>-31.775719000000002</v>
      </c>
      <c r="F48" s="13">
        <v>1.6187187800000036</v>
      </c>
      <c r="G48" s="13">
        <v>-21.253270760000003</v>
      </c>
      <c r="H48" s="58"/>
      <c r="I48" s="58"/>
      <c r="J48" s="58"/>
    </row>
    <row r="49" spans="1:11" x14ac:dyDescent="0.3">
      <c r="A49" s="107"/>
      <c r="B49" s="123" t="s">
        <v>106</v>
      </c>
      <c r="C49" s="124">
        <v>150.00099999999992</v>
      </c>
      <c r="D49" s="124">
        <v>72.61499999999991</v>
      </c>
      <c r="E49" s="124">
        <v>11.6622458256332</v>
      </c>
      <c r="F49" s="124">
        <v>138.42396359487958</v>
      </c>
      <c r="G49" s="124">
        <v>144.59721730803065</v>
      </c>
      <c r="H49" s="58"/>
      <c r="I49" s="58"/>
      <c r="J49" s="58"/>
    </row>
    <row r="50" spans="1:11" x14ac:dyDescent="0.3">
      <c r="A50" s="107"/>
      <c r="B50" t="s">
        <v>107</v>
      </c>
      <c r="C50" s="13">
        <v>-36.065000000000005</v>
      </c>
      <c r="D50" s="13">
        <v>-38.423999999999999</v>
      </c>
      <c r="E50" s="13">
        <v>-6.002996098465573</v>
      </c>
      <c r="F50" s="13">
        <v>-36.764806217279585</v>
      </c>
      <c r="G50" s="13">
        <v>-37.280669821164132</v>
      </c>
      <c r="H50" s="58"/>
      <c r="I50" s="58"/>
      <c r="J50" s="58"/>
    </row>
    <row r="51" spans="1:11" x14ac:dyDescent="0.3">
      <c r="A51" s="107"/>
      <c r="B51" s="123" t="s">
        <v>108</v>
      </c>
      <c r="C51" s="124">
        <v>113.93599999999992</v>
      </c>
      <c r="D51" s="124">
        <v>34.19099999999991</v>
      </c>
      <c r="E51" s="124">
        <v>5.6592497271676265</v>
      </c>
      <c r="F51" s="124">
        <v>101.6591573776</v>
      </c>
      <c r="G51" s="124">
        <v>107.31654748686651</v>
      </c>
      <c r="H51" s="58"/>
      <c r="I51" s="58"/>
      <c r="J51" s="58"/>
    </row>
    <row r="52" spans="1:11" x14ac:dyDescent="0.3">
      <c r="A52" s="107"/>
      <c r="B52" t="s">
        <v>109</v>
      </c>
      <c r="C52" s="13">
        <v>0</v>
      </c>
      <c r="D52" s="13">
        <v>0</v>
      </c>
      <c r="E52" s="13">
        <v>0</v>
      </c>
      <c r="F52" s="13">
        <v>0</v>
      </c>
      <c r="G52" s="13">
        <v>0</v>
      </c>
      <c r="H52" s="58"/>
      <c r="I52" s="58"/>
      <c r="J52" s="58"/>
    </row>
    <row r="53" spans="1:11" x14ac:dyDescent="0.3">
      <c r="A53" s="107"/>
      <c r="B53" s="123" t="s">
        <v>110</v>
      </c>
      <c r="C53" s="124">
        <v>113.93599999999992</v>
      </c>
      <c r="D53" s="124">
        <v>34.19099999999991</v>
      </c>
      <c r="E53" s="124">
        <v>5.6592497271676265</v>
      </c>
      <c r="F53" s="124">
        <v>101.6591573776</v>
      </c>
      <c r="G53" s="124">
        <v>107.31654748686651</v>
      </c>
      <c r="H53" s="58"/>
      <c r="I53" s="58"/>
      <c r="J53" s="58"/>
    </row>
    <row r="54" spans="1:11" x14ac:dyDescent="0.3">
      <c r="A54" s="107"/>
      <c r="B54" s="115" t="s">
        <v>111</v>
      </c>
      <c r="C54" s="116">
        <v>113.93599999999992</v>
      </c>
      <c r="D54" s="116">
        <v>34.19099999999991</v>
      </c>
      <c r="E54" s="116">
        <v>5.6592497271676265</v>
      </c>
      <c r="F54" s="116">
        <v>101.6591573776</v>
      </c>
      <c r="G54" s="116">
        <v>107.31654748686651</v>
      </c>
      <c r="H54" s="58"/>
      <c r="I54" s="58"/>
      <c r="J54" s="58"/>
    </row>
    <row r="55" spans="1:11" ht="18.75" customHeight="1" x14ac:dyDescent="0.3">
      <c r="B55" s="86"/>
      <c r="C55" s="86"/>
    </row>
    <row r="56" spans="1:11" ht="33" customHeight="1" x14ac:dyDescent="0.3">
      <c r="B56" s="158" t="s">
        <v>196</v>
      </c>
      <c r="C56" s="158"/>
      <c r="D56" s="158"/>
      <c r="E56" s="158"/>
      <c r="F56" s="158"/>
      <c r="G56" s="158"/>
      <c r="H56" s="95"/>
      <c r="I56" s="95"/>
      <c r="J56" s="95"/>
      <c r="K56" s="95"/>
    </row>
    <row r="57" spans="1:11" x14ac:dyDescent="0.3">
      <c r="D57" s="13"/>
    </row>
  </sheetData>
  <mergeCells count="3">
    <mergeCell ref="E1:G1"/>
    <mergeCell ref="B27:G27"/>
    <mergeCell ref="B56:G56"/>
  </mergeCells>
  <pageMargins left="0.70866141732283472" right="0.70866141732283472" top="0.74803149606299213" bottom="0.74803149606299213" header="0.31496062992125984" footer="0.31496062992125984"/>
  <pageSetup paperSize="9" scale="68" orientation="portrait" horizontalDpi="4294967294" verticalDpi="4294967294"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pageSetUpPr fitToPage="1"/>
  </sheetPr>
  <dimension ref="A1:T23"/>
  <sheetViews>
    <sheetView showGridLines="0" zoomScale="85" zoomScaleNormal="85" workbookViewId="0">
      <selection activeCell="B12" sqref="B12:B13"/>
    </sheetView>
  </sheetViews>
  <sheetFormatPr baseColWidth="10" defaultRowHeight="14" x14ac:dyDescent="0.3"/>
  <cols>
    <col min="1" max="1" width="32.25" customWidth="1"/>
    <col min="2" max="2" width="9.33203125" customWidth="1"/>
    <col min="3" max="3" width="5.58203125" customWidth="1"/>
    <col min="4" max="4" width="8.25" customWidth="1"/>
    <col min="5" max="5" width="1.58203125" customWidth="1"/>
    <col min="6" max="6" width="9.33203125" customWidth="1"/>
    <col min="7" max="7" width="5.58203125" customWidth="1"/>
    <col min="8" max="8" width="8.25" customWidth="1"/>
    <col min="9" max="9" width="1.58203125" customWidth="1"/>
    <col min="10" max="10" width="9.33203125" customWidth="1"/>
    <col min="11" max="11" width="5.58203125" customWidth="1"/>
    <col min="12" max="12" width="8.25" customWidth="1"/>
    <col min="13" max="13" width="1.58203125" customWidth="1"/>
    <col min="14" max="14" width="9.33203125" customWidth="1"/>
    <col min="15" max="15" width="5.58203125" customWidth="1"/>
    <col min="16" max="16" width="8.25" customWidth="1"/>
    <col min="17" max="17" width="1.58203125" customWidth="1"/>
    <col min="18" max="18" width="9.25" customWidth="1"/>
    <col min="19" max="19" width="5.58203125" customWidth="1"/>
    <col min="20" max="20" width="7.58203125" customWidth="1"/>
    <col min="22" max="22" width="10"/>
    <col min="23" max="37" width="9.83203125" bestFit="1" customWidth="1"/>
  </cols>
  <sheetData>
    <row r="1" spans="1:20" ht="15.5" x14ac:dyDescent="0.35">
      <c r="A1" s="19" t="s">
        <v>195</v>
      </c>
      <c r="B1" s="106"/>
      <c r="C1" s="19"/>
      <c r="D1" s="19"/>
      <c r="E1" s="19"/>
      <c r="F1" s="106"/>
      <c r="G1" s="19"/>
      <c r="H1" s="19"/>
      <c r="I1" s="19"/>
      <c r="J1" s="106"/>
      <c r="K1" s="19"/>
      <c r="L1" s="19"/>
      <c r="M1" s="19"/>
      <c r="N1" s="106"/>
      <c r="O1" s="19"/>
      <c r="P1" s="19"/>
      <c r="Q1" s="19"/>
      <c r="R1" s="106"/>
      <c r="S1" s="19"/>
      <c r="T1" s="19"/>
    </row>
    <row r="2" spans="1:20" ht="14.5" x14ac:dyDescent="0.35">
      <c r="A2" s="20" t="s">
        <v>121</v>
      </c>
      <c r="B2" s="156" t="s">
        <v>267</v>
      </c>
      <c r="C2" s="156" t="s">
        <v>251</v>
      </c>
      <c r="D2" s="156" t="s">
        <v>251</v>
      </c>
      <c r="E2" s="20"/>
      <c r="F2" s="156" t="s">
        <v>268</v>
      </c>
      <c r="G2" s="156" t="s">
        <v>251</v>
      </c>
      <c r="H2" s="156" t="s">
        <v>251</v>
      </c>
      <c r="I2" s="20"/>
      <c r="J2" s="156" t="s">
        <v>272</v>
      </c>
      <c r="K2" s="156" t="s">
        <v>251</v>
      </c>
      <c r="L2" s="156" t="s">
        <v>251</v>
      </c>
      <c r="M2" s="20"/>
      <c r="N2" s="156" t="s">
        <v>274</v>
      </c>
      <c r="O2" s="156" t="s">
        <v>251</v>
      </c>
      <c r="P2" s="156" t="s">
        <v>251</v>
      </c>
      <c r="Q2" s="20"/>
      <c r="R2" s="156" t="s">
        <v>271</v>
      </c>
      <c r="S2" s="156" t="s">
        <v>251</v>
      </c>
      <c r="T2" s="156" t="s">
        <v>251</v>
      </c>
    </row>
    <row r="3" spans="1:20" ht="29.25" customHeight="1" x14ac:dyDescent="0.3">
      <c r="B3" s="77" t="s">
        <v>118</v>
      </c>
      <c r="C3" s="77" t="s">
        <v>119</v>
      </c>
      <c r="D3" s="77" t="s">
        <v>120</v>
      </c>
      <c r="E3" s="78"/>
      <c r="F3" s="77" t="s">
        <v>118</v>
      </c>
      <c r="G3" s="77" t="s">
        <v>119</v>
      </c>
      <c r="H3" s="77" t="s">
        <v>120</v>
      </c>
      <c r="I3" s="78"/>
      <c r="J3" s="77" t="s">
        <v>118</v>
      </c>
      <c r="K3" s="77" t="s">
        <v>119</v>
      </c>
      <c r="L3" s="77" t="s">
        <v>120</v>
      </c>
      <c r="M3" s="78"/>
      <c r="N3" s="77" t="s">
        <v>118</v>
      </c>
      <c r="O3" s="77" t="s">
        <v>119</v>
      </c>
      <c r="P3" s="77" t="s">
        <v>120</v>
      </c>
      <c r="Q3" s="78"/>
      <c r="R3" s="77" t="s">
        <v>118</v>
      </c>
      <c r="S3" s="77" t="s">
        <v>119</v>
      </c>
      <c r="T3" s="77" t="s">
        <v>120</v>
      </c>
    </row>
    <row r="4" spans="1:20" x14ac:dyDescent="0.3">
      <c r="A4" t="s">
        <v>122</v>
      </c>
      <c r="B4" s="13">
        <v>10211.640287837143</v>
      </c>
      <c r="C4" s="117">
        <v>67.105707679999995</v>
      </c>
      <c r="D4" s="60">
        <v>2.6358180320913931</v>
      </c>
      <c r="E4" s="60"/>
      <c r="F4" s="13">
        <v>8720.7121199188878</v>
      </c>
      <c r="G4" s="117">
        <v>41.20551648</v>
      </c>
      <c r="H4" s="60">
        <v>1.9162570554106801</v>
      </c>
      <c r="I4" s="60"/>
      <c r="J4" s="13">
        <v>12019.801247379013</v>
      </c>
      <c r="K4" s="117">
        <v>30.371893919999998</v>
      </c>
      <c r="L4" s="60">
        <v>1.0024890208651138</v>
      </c>
      <c r="M4" s="60"/>
      <c r="N4" s="13">
        <v>16937.604244679242</v>
      </c>
      <c r="O4" s="117">
        <v>2.1315708499999966</v>
      </c>
      <c r="P4" s="60">
        <v>4.9928995463144624E-2</v>
      </c>
      <c r="Q4" s="60"/>
      <c r="R4" s="13">
        <v>13918.800382885</v>
      </c>
      <c r="S4" s="117">
        <v>-7.4931986099999994</v>
      </c>
      <c r="T4" s="60">
        <v>-0.21593195142610772</v>
      </c>
    </row>
    <row r="5" spans="1:20" x14ac:dyDescent="0.3">
      <c r="A5" t="s">
        <v>123</v>
      </c>
      <c r="B5" s="13">
        <v>26346.685813685555</v>
      </c>
      <c r="C5" s="117">
        <v>154.49578731</v>
      </c>
      <c r="D5" s="60">
        <v>2.352026017718774</v>
      </c>
      <c r="E5" s="60"/>
      <c r="F5" s="13">
        <v>27049.526603869828</v>
      </c>
      <c r="G5" s="117">
        <v>142.14771934000001</v>
      </c>
      <c r="H5" s="60">
        <v>2.1312312829771076</v>
      </c>
      <c r="I5" s="60"/>
      <c r="J5" s="13">
        <v>27551.615718691046</v>
      </c>
      <c r="K5" s="117">
        <v>128.17512075000005</v>
      </c>
      <c r="L5" s="60">
        <v>1.8457024977751184</v>
      </c>
      <c r="M5" s="60"/>
      <c r="N5" s="13">
        <v>27158.767989463835</v>
      </c>
      <c r="O5" s="117">
        <v>101.63160502999997</v>
      </c>
      <c r="P5" s="60">
        <v>1.4846488846598629</v>
      </c>
      <c r="Q5" s="60"/>
      <c r="R5" s="13">
        <v>25551.293001150771</v>
      </c>
      <c r="S5" s="117">
        <v>75.927314329999987</v>
      </c>
      <c r="T5" s="60">
        <v>1.1918912416597567</v>
      </c>
    </row>
    <row r="6" spans="1:20" x14ac:dyDescent="0.3">
      <c r="A6" s="79" t="s">
        <v>124</v>
      </c>
      <c r="B6" s="80">
        <v>53002.02873011741</v>
      </c>
      <c r="C6" s="118">
        <v>347.10426061999999</v>
      </c>
      <c r="D6" s="81">
        <v>2.6267511043840028</v>
      </c>
      <c r="E6" s="81"/>
      <c r="F6" s="80">
        <v>54002.457949163057</v>
      </c>
      <c r="G6" s="118">
        <v>288.69214537999994</v>
      </c>
      <c r="H6" s="81">
        <v>2.168062489198709</v>
      </c>
      <c r="I6" s="81"/>
      <c r="J6" s="80">
        <v>55479.306671487902</v>
      </c>
      <c r="K6" s="118">
        <v>223.34071126000032</v>
      </c>
      <c r="L6" s="81">
        <v>1.5971360294867578</v>
      </c>
      <c r="M6" s="81"/>
      <c r="N6" s="80">
        <v>55432.267456459806</v>
      </c>
      <c r="O6" s="118">
        <v>198.08344168999977</v>
      </c>
      <c r="P6" s="81">
        <v>1.4177203281707229</v>
      </c>
      <c r="Q6" s="81"/>
      <c r="R6" s="80">
        <v>55759.87505271734</v>
      </c>
      <c r="S6" s="118">
        <v>192.48862471000001</v>
      </c>
      <c r="T6" s="81">
        <v>1.3846332290419519</v>
      </c>
    </row>
    <row r="7" spans="1:20" x14ac:dyDescent="0.3">
      <c r="A7" t="s">
        <v>23</v>
      </c>
      <c r="B7" s="13"/>
      <c r="C7" s="13">
        <v>4.4667679000000007</v>
      </c>
      <c r="D7" s="60"/>
      <c r="E7" s="60"/>
      <c r="F7" s="13"/>
      <c r="G7" s="117">
        <v>2.3586128299999998</v>
      </c>
      <c r="H7" s="60"/>
      <c r="I7" s="60"/>
      <c r="J7" s="13"/>
      <c r="K7" s="117">
        <v>3.9342669200001219</v>
      </c>
      <c r="L7" s="60"/>
      <c r="M7" s="60"/>
      <c r="N7" s="13"/>
      <c r="O7" s="117">
        <v>3.7849165099999555</v>
      </c>
      <c r="P7" s="60"/>
      <c r="Q7" s="60"/>
      <c r="R7" s="13"/>
      <c r="S7" s="117">
        <v>2.8695378100000086</v>
      </c>
      <c r="T7" s="60"/>
    </row>
    <row r="8" spans="1:20" x14ac:dyDescent="0.3">
      <c r="A8" s="123" t="s">
        <v>24</v>
      </c>
      <c r="B8" s="124">
        <v>101196.39267416115</v>
      </c>
      <c r="C8" s="129">
        <v>573.17252351000002</v>
      </c>
      <c r="D8" s="130"/>
      <c r="E8" s="130"/>
      <c r="F8" s="124">
        <v>102060.38916519389</v>
      </c>
      <c r="G8" s="129">
        <v>474.40399402999998</v>
      </c>
      <c r="H8" s="130"/>
      <c r="I8" s="130"/>
      <c r="J8" s="124">
        <v>105971.32750666539</v>
      </c>
      <c r="K8" s="129">
        <v>385.82199285000047</v>
      </c>
      <c r="L8" s="130"/>
      <c r="M8" s="130"/>
      <c r="N8" s="124">
        <v>113881.10646467069</v>
      </c>
      <c r="O8" s="129">
        <v>305.63153407999971</v>
      </c>
      <c r="P8" s="130"/>
      <c r="Q8" s="130"/>
      <c r="R8" s="124">
        <v>112714.9209282611</v>
      </c>
      <c r="S8" s="129">
        <v>263.79227823999997</v>
      </c>
      <c r="T8" s="130"/>
    </row>
    <row r="9" spans="1:20" x14ac:dyDescent="0.3">
      <c r="A9" t="s">
        <v>122</v>
      </c>
      <c r="B9" s="13">
        <v>12209.21626803967</v>
      </c>
      <c r="C9" s="117">
        <v>94.147532470000002</v>
      </c>
      <c r="D9" s="47">
        <v>3.0929480636477664</v>
      </c>
      <c r="E9" s="47"/>
      <c r="F9" s="13">
        <v>12758.650785641557</v>
      </c>
      <c r="G9" s="117">
        <v>77.767516889999996</v>
      </c>
      <c r="H9" s="47">
        <v>2.4719736472444005</v>
      </c>
      <c r="I9" s="47"/>
      <c r="J9" s="13">
        <v>17475.113237089576</v>
      </c>
      <c r="K9" s="117">
        <v>28.463351789999987</v>
      </c>
      <c r="L9" s="47">
        <v>0.64620613813571148</v>
      </c>
      <c r="M9" s="47"/>
      <c r="N9" s="13">
        <v>21562.550543838748</v>
      </c>
      <c r="O9" s="117">
        <v>2.1392487599999948</v>
      </c>
      <c r="P9" s="47">
        <v>3.9361006533088355E-2</v>
      </c>
      <c r="Q9" s="47"/>
      <c r="R9" s="13">
        <v>19393.566129755327</v>
      </c>
      <c r="S9" s="117">
        <v>-28.890210769999989</v>
      </c>
      <c r="T9" s="47">
        <v>-0.59750907671300091</v>
      </c>
    </row>
    <row r="10" spans="1:20" x14ac:dyDescent="0.3">
      <c r="A10" t="s">
        <v>125</v>
      </c>
      <c r="B10" s="13">
        <v>8129.1379080137867</v>
      </c>
      <c r="C10" s="117">
        <v>80.909988580000004</v>
      </c>
      <c r="D10" s="47">
        <v>3.9921708641909288</v>
      </c>
      <c r="E10" s="47"/>
      <c r="F10" s="13">
        <v>7869.1599349788321</v>
      </c>
      <c r="G10" s="117">
        <v>64.137625360000001</v>
      </c>
      <c r="H10" s="47">
        <v>3.3054824784113195</v>
      </c>
      <c r="I10" s="47"/>
      <c r="J10" s="13">
        <v>7706.5146893404317</v>
      </c>
      <c r="K10" s="117">
        <v>45.025039669999998</v>
      </c>
      <c r="L10" s="47">
        <v>2.3179343460118971</v>
      </c>
      <c r="M10" s="47"/>
      <c r="N10" s="13">
        <v>7642.1491744344057</v>
      </c>
      <c r="O10" s="117">
        <v>26.302754820000025</v>
      </c>
      <c r="P10" s="47">
        <v>1.3654970397903041</v>
      </c>
      <c r="Q10" s="47"/>
      <c r="R10" s="13">
        <v>7216.0780348142316</v>
      </c>
      <c r="S10" s="117">
        <v>19.062662819999989</v>
      </c>
      <c r="T10" s="47">
        <v>1.0595801586723987</v>
      </c>
    </row>
    <row r="11" spans="1:20" x14ac:dyDescent="0.3">
      <c r="A11" s="79" t="s">
        <v>27</v>
      </c>
      <c r="B11" s="80">
        <v>67335.512375314647</v>
      </c>
      <c r="C11" s="118">
        <v>62.346390699999986</v>
      </c>
      <c r="D11" s="82">
        <v>0.37138009224416907</v>
      </c>
      <c r="E11" s="82"/>
      <c r="F11" s="80">
        <v>67776.350833043223</v>
      </c>
      <c r="G11" s="118">
        <v>26.526719230000005</v>
      </c>
      <c r="H11" s="82">
        <v>0.15872879289251995</v>
      </c>
      <c r="I11" s="82"/>
      <c r="J11" s="80">
        <v>69150.294513048037</v>
      </c>
      <c r="K11" s="118">
        <v>9.3567154799999699</v>
      </c>
      <c r="L11" s="82">
        <v>5.3682709370968827E-2</v>
      </c>
      <c r="M11" s="82"/>
      <c r="N11" s="80">
        <v>69778.014323341617</v>
      </c>
      <c r="O11" s="118">
        <v>2.4282068899999945</v>
      </c>
      <c r="P11" s="82">
        <v>1.3806135061256511E-2</v>
      </c>
      <c r="Q11" s="82"/>
      <c r="R11" s="80">
        <v>67646.808329029358</v>
      </c>
      <c r="S11" s="118">
        <v>-3.0548368200000011</v>
      </c>
      <c r="T11" s="82">
        <v>-1.8113074686077261E-2</v>
      </c>
    </row>
    <row r="12" spans="1:20" x14ac:dyDescent="0.3">
      <c r="A12" s="8" t="s">
        <v>126</v>
      </c>
      <c r="B12" s="13">
        <v>54278.456348636806</v>
      </c>
      <c r="C12" s="117">
        <v>20.217692119999999</v>
      </c>
      <c r="D12" s="47">
        <v>0.14940170811050663</v>
      </c>
      <c r="E12" s="47"/>
      <c r="F12" s="13">
        <v>55838.257675439614</v>
      </c>
      <c r="G12" s="117">
        <v>9.7864033900000003</v>
      </c>
      <c r="H12" s="47">
        <v>7.1079049185088575E-2</v>
      </c>
      <c r="I12" s="47"/>
      <c r="J12" s="13">
        <v>57157.965676847598</v>
      </c>
      <c r="K12" s="117">
        <v>5.4296171999999991</v>
      </c>
      <c r="L12" s="47">
        <v>3.7687513560236717E-2</v>
      </c>
      <c r="M12" s="47"/>
      <c r="N12" s="13">
        <v>57475.215580006356</v>
      </c>
      <c r="O12" s="117">
        <v>1.6570188900000007</v>
      </c>
      <c r="P12" s="47">
        <v>1.1438047285224925E-2</v>
      </c>
      <c r="Q12" s="47"/>
      <c r="R12" s="13">
        <v>56241.787776042038</v>
      </c>
      <c r="S12" s="117">
        <v>-3.8838406000000001</v>
      </c>
      <c r="T12" s="47">
        <v>-2.7698340652088808E-2</v>
      </c>
    </row>
    <row r="13" spans="1:20" x14ac:dyDescent="0.3">
      <c r="A13" s="8" t="s">
        <v>127</v>
      </c>
      <c r="B13" s="13">
        <v>7420.2011725417033</v>
      </c>
      <c r="C13" s="117">
        <v>19.525126819999986</v>
      </c>
      <c r="D13" s="47">
        <v>1.0554305374224895</v>
      </c>
      <c r="E13" s="47"/>
      <c r="F13" s="13">
        <v>6073.914571090334</v>
      </c>
      <c r="G13" s="117">
        <v>7.0207707400000059</v>
      </c>
      <c r="H13" s="47">
        <v>0.46877718554704129</v>
      </c>
      <c r="I13" s="47"/>
      <c r="J13" s="13">
        <v>5302.5926906824998</v>
      </c>
      <c r="K13" s="117">
        <v>1.649444799999972</v>
      </c>
      <c r="L13" s="47">
        <v>0.12341119407531462</v>
      </c>
      <c r="M13" s="47"/>
      <c r="N13" s="13">
        <v>5218.3181140368479</v>
      </c>
      <c r="O13" s="117">
        <v>0.62688018999999395</v>
      </c>
      <c r="P13" s="47">
        <v>4.7660548098511862E-2</v>
      </c>
      <c r="Q13" s="47"/>
      <c r="R13" s="13">
        <v>5042.3462441716483</v>
      </c>
      <c r="S13" s="117">
        <v>0.34739640000000099</v>
      </c>
      <c r="T13" s="47">
        <v>2.7634023436366648E-2</v>
      </c>
    </row>
    <row r="14" spans="1:20" x14ac:dyDescent="0.3">
      <c r="A14" t="s">
        <v>45</v>
      </c>
      <c r="B14" s="13">
        <v>599.14200000000005</v>
      </c>
      <c r="C14" s="117">
        <v>9.2078274400000009</v>
      </c>
      <c r="D14" s="47">
        <v>6.1642306292870597</v>
      </c>
      <c r="E14" s="47"/>
      <c r="F14" s="13">
        <v>599.14200000000005</v>
      </c>
      <c r="G14" s="117">
        <v>8.2115273599999998</v>
      </c>
      <c r="H14" s="47">
        <v>5.5583326497632344</v>
      </c>
      <c r="I14" s="47"/>
      <c r="J14" s="13">
        <v>599.14200000000005</v>
      </c>
      <c r="K14" s="117">
        <v>5.960071860000002</v>
      </c>
      <c r="L14" s="47">
        <v>3.9466332306284957</v>
      </c>
      <c r="M14" s="47"/>
      <c r="N14" s="13">
        <v>599.14200000000005</v>
      </c>
      <c r="O14" s="117">
        <v>4.8672312400000006</v>
      </c>
      <c r="P14" s="47">
        <v>3.2229773405680269</v>
      </c>
      <c r="Q14" s="47"/>
      <c r="R14" s="13">
        <v>595.80672443406593</v>
      </c>
      <c r="S14" s="117">
        <v>4.04588473</v>
      </c>
      <c r="T14" s="47">
        <v>2.7237019198084078</v>
      </c>
    </row>
    <row r="15" spans="1:20" x14ac:dyDescent="0.3">
      <c r="A15" t="s">
        <v>32</v>
      </c>
      <c r="B15" s="13"/>
      <c r="C15" s="117">
        <v>5.9805759499999489</v>
      </c>
      <c r="D15" s="47"/>
      <c r="E15" s="47"/>
      <c r="F15" s="13"/>
      <c r="G15" s="117">
        <v>2.6758135599999813</v>
      </c>
      <c r="H15" s="47"/>
      <c r="I15" s="47"/>
      <c r="J15" s="13"/>
      <c r="K15" s="117">
        <v>-0.16418732000000455</v>
      </c>
      <c r="L15" s="47"/>
      <c r="M15" s="47"/>
      <c r="N15" s="13"/>
      <c r="O15" s="117">
        <v>2.9292381999999542</v>
      </c>
      <c r="P15" s="47"/>
      <c r="Q15" s="47"/>
      <c r="R15" s="13"/>
      <c r="S15" s="117">
        <v>1.7963327200000481</v>
      </c>
      <c r="T15" s="47"/>
    </row>
    <row r="16" spans="1:20" ht="14.5" thickBot="1" x14ac:dyDescent="0.35">
      <c r="A16" s="123" t="s">
        <v>33</v>
      </c>
      <c r="B16" s="124">
        <v>101196.39267416115</v>
      </c>
      <c r="C16" s="129">
        <v>252.5923151399999</v>
      </c>
      <c r="D16" s="131"/>
      <c r="E16" s="131"/>
      <c r="F16" s="124">
        <v>102060.38916519389</v>
      </c>
      <c r="G16" s="129">
        <v>179.31920239999997</v>
      </c>
      <c r="H16" s="131"/>
      <c r="I16" s="131"/>
      <c r="J16" s="124">
        <v>105971.32750666539</v>
      </c>
      <c r="K16" s="129">
        <v>88.640991479999954</v>
      </c>
      <c r="L16" s="131"/>
      <c r="M16" s="131"/>
      <c r="N16" s="124">
        <v>113881.10646467069</v>
      </c>
      <c r="O16" s="129">
        <v>38.666679909999971</v>
      </c>
      <c r="P16" s="131"/>
      <c r="Q16" s="131"/>
      <c r="R16" s="124">
        <v>112714.9209282611</v>
      </c>
      <c r="S16" s="129">
        <v>-7.0401673199999522</v>
      </c>
      <c r="T16" s="131"/>
    </row>
    <row r="17" spans="1:20" ht="14.5" thickBot="1" x14ac:dyDescent="0.35">
      <c r="A17" s="83" t="s">
        <v>128</v>
      </c>
      <c r="B17" s="84"/>
      <c r="C17" s="84"/>
      <c r="D17" s="85">
        <v>2.2553710121398338</v>
      </c>
      <c r="E17" s="85"/>
      <c r="F17" s="84"/>
      <c r="G17" s="84"/>
      <c r="H17" s="85">
        <v>2.009333696306189</v>
      </c>
      <c r="I17" s="85"/>
      <c r="J17" s="84"/>
      <c r="K17" s="84"/>
      <c r="L17" s="85">
        <v>1.543453320115789</v>
      </c>
      <c r="M17" s="85"/>
      <c r="N17" s="84"/>
      <c r="O17" s="84"/>
      <c r="P17" s="85">
        <v>1.4039141931094663</v>
      </c>
      <c r="Q17" s="85"/>
      <c r="R17" s="84"/>
      <c r="S17" s="84"/>
      <c r="T17" s="85">
        <v>1.4027463037280292</v>
      </c>
    </row>
    <row r="18" spans="1:20" x14ac:dyDescent="0.3">
      <c r="A18" s="123" t="s">
        <v>129</v>
      </c>
      <c r="B18" s="124"/>
      <c r="C18" s="129">
        <v>320.58020837000015</v>
      </c>
      <c r="D18" s="129"/>
      <c r="E18" s="129"/>
      <c r="F18" s="129"/>
      <c r="G18" s="129">
        <v>295.08479163000004</v>
      </c>
      <c r="H18" s="129"/>
      <c r="I18" s="129"/>
      <c r="J18" s="129"/>
      <c r="K18" s="129">
        <v>297.1810013700005</v>
      </c>
      <c r="L18" s="129"/>
      <c r="M18" s="129"/>
      <c r="N18" s="129"/>
      <c r="O18" s="129">
        <v>266.96485416999974</v>
      </c>
      <c r="P18" s="129"/>
      <c r="Q18" s="129"/>
      <c r="R18" s="129"/>
      <c r="S18" s="129">
        <v>270.83244555999994</v>
      </c>
      <c r="T18" s="132"/>
    </row>
    <row r="19" spans="1:20" ht="11.15" customHeight="1" x14ac:dyDescent="0.3">
      <c r="A19" s="11" t="s">
        <v>130</v>
      </c>
      <c r="B19" s="11"/>
      <c r="C19" s="11"/>
      <c r="D19" s="11"/>
      <c r="E19" s="11"/>
      <c r="F19" s="11"/>
      <c r="G19" s="11"/>
      <c r="H19" s="11"/>
      <c r="I19" s="11"/>
      <c r="M19" s="11"/>
      <c r="Q19" s="11"/>
    </row>
    <row r="20" spans="1:20" ht="11.15" customHeight="1" x14ac:dyDescent="0.3">
      <c r="A20" s="11" t="s">
        <v>131</v>
      </c>
      <c r="B20" s="11"/>
      <c r="C20" s="11"/>
      <c r="D20" s="11"/>
      <c r="E20" s="11"/>
      <c r="F20" s="11"/>
      <c r="G20" s="11"/>
      <c r="H20" s="11"/>
      <c r="I20" s="11"/>
      <c r="J20" s="11"/>
      <c r="K20" s="11"/>
      <c r="L20" s="11"/>
      <c r="M20" s="11"/>
      <c r="N20" s="11"/>
      <c r="O20" s="11"/>
      <c r="P20" s="65"/>
      <c r="Q20" s="11"/>
    </row>
    <row r="21" spans="1:20" ht="11.15" customHeight="1" x14ac:dyDescent="0.3">
      <c r="A21" s="11" t="s">
        <v>132</v>
      </c>
      <c r="B21" s="87"/>
      <c r="C21" s="11"/>
      <c r="D21" s="11"/>
      <c r="E21" s="11"/>
      <c r="F21" s="87" t="s">
        <v>133</v>
      </c>
      <c r="G21" s="11"/>
      <c r="H21" s="11"/>
      <c r="I21" s="11"/>
      <c r="K21" s="11"/>
      <c r="L21" s="11"/>
      <c r="M21" s="11"/>
      <c r="N21" s="11"/>
      <c r="O21" s="11"/>
      <c r="P21" s="11"/>
      <c r="Q21" s="11"/>
    </row>
    <row r="22" spans="1:20" x14ac:dyDescent="0.3">
      <c r="A22" s="11"/>
      <c r="B22" s="11"/>
      <c r="C22" s="11"/>
      <c r="D22" s="11"/>
      <c r="E22" s="11"/>
      <c r="F22" s="11"/>
      <c r="G22" s="11"/>
      <c r="H22" s="11"/>
      <c r="I22" s="11"/>
      <c r="J22" s="11"/>
      <c r="K22" s="11"/>
      <c r="L22" s="11"/>
      <c r="M22" s="11"/>
      <c r="N22" s="11"/>
      <c r="O22" s="11"/>
      <c r="P22" s="11"/>
      <c r="Q22" s="11"/>
    </row>
    <row r="23" spans="1:20" x14ac:dyDescent="0.3">
      <c r="A23" s="11"/>
      <c r="B23" s="11"/>
      <c r="C23" s="11"/>
      <c r="D23" s="11"/>
      <c r="E23" s="11"/>
      <c r="F23" s="11"/>
      <c r="G23" s="11"/>
      <c r="H23" s="11"/>
      <c r="I23" s="11"/>
    </row>
  </sheetData>
  <mergeCells count="5">
    <mergeCell ref="B2:D2"/>
    <mergeCell ref="F2:H2"/>
    <mergeCell ref="J2:L2"/>
    <mergeCell ref="N2:P2"/>
    <mergeCell ref="R2:T2"/>
  </mergeCells>
  <pageMargins left="0.70866141732283472" right="0.70866141732283472" top="0.74803149606299213" bottom="0.74803149606299213" header="0.31496062992125984" footer="0.31496062992125984"/>
  <pageSetup paperSize="9" scale="56" orientation="portrait" horizontalDpi="4294967294" verticalDpi="4294967294"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2">
    <pageSetUpPr fitToPage="1"/>
  </sheetPr>
  <dimension ref="A1:J67"/>
  <sheetViews>
    <sheetView showGridLines="0" zoomScale="85" zoomScaleNormal="85" workbookViewId="0">
      <pane xSplit="1" ySplit="2" topLeftCell="B3" activePane="bottomRight" state="frozen"/>
      <selection pane="topRight" activeCell="C1" sqref="C1"/>
      <selection pane="bottomLeft" activeCell="A3" sqref="A3"/>
      <selection pane="bottomRight" activeCell="H16" sqref="H16"/>
    </sheetView>
  </sheetViews>
  <sheetFormatPr baseColWidth="10" defaultColWidth="11" defaultRowHeight="14" x14ac:dyDescent="0.3"/>
  <cols>
    <col min="1" max="1" width="28.75" style="133" customWidth="1"/>
    <col min="2" max="3" width="10.58203125" style="133" customWidth="1"/>
    <col min="4" max="6" width="9.5" style="133" customWidth="1"/>
    <col min="7" max="10" width="11.58203125" style="133" customWidth="1"/>
    <col min="11" max="16384" width="11" style="133"/>
  </cols>
  <sheetData>
    <row r="1" spans="1:10" ht="14.5" x14ac:dyDescent="0.35">
      <c r="A1" s="147" t="s">
        <v>134</v>
      </c>
      <c r="B1" s="148"/>
      <c r="C1" s="148"/>
      <c r="D1" s="148"/>
      <c r="E1" s="148"/>
      <c r="F1" s="148"/>
      <c r="G1" s="148"/>
    </row>
    <row r="2" spans="1:10" ht="15" thickBot="1" x14ac:dyDescent="0.4">
      <c r="A2" s="134" t="s">
        <v>3</v>
      </c>
      <c r="B2" s="135" t="s">
        <v>267</v>
      </c>
      <c r="C2" s="135" t="s">
        <v>268</v>
      </c>
      <c r="D2" s="135" t="s">
        <v>272</v>
      </c>
      <c r="E2" s="135" t="s">
        <v>274</v>
      </c>
      <c r="F2" s="135" t="s">
        <v>271</v>
      </c>
      <c r="G2" s="135" t="s">
        <v>265</v>
      </c>
      <c r="H2" s="136">
        <v>45107</v>
      </c>
      <c r="I2" s="136">
        <v>44742</v>
      </c>
      <c r="J2" s="137" t="s">
        <v>9</v>
      </c>
    </row>
    <row r="3" spans="1:10" x14ac:dyDescent="0.3">
      <c r="A3" s="138" t="s">
        <v>135</v>
      </c>
      <c r="B3" s="139">
        <v>144.75399999999996</v>
      </c>
      <c r="C3" s="139">
        <v>145.94900000000001</v>
      </c>
      <c r="D3" s="139">
        <v>140.57077600000002</v>
      </c>
      <c r="E3" s="139">
        <v>145.40007800000001</v>
      </c>
      <c r="F3" s="139">
        <v>143.08097699999999</v>
      </c>
      <c r="G3" s="140">
        <v>-8.1877916258422459E-3</v>
      </c>
      <c r="H3" s="139">
        <v>144.75399999999996</v>
      </c>
      <c r="I3" s="139">
        <v>143.08097699999999</v>
      </c>
      <c r="J3" s="140">
        <v>1.1692840201950716E-2</v>
      </c>
    </row>
    <row r="4" spans="1:10" x14ac:dyDescent="0.3">
      <c r="A4" s="133" t="s">
        <v>136</v>
      </c>
      <c r="B4" s="141">
        <v>75.164250622000026</v>
      </c>
      <c r="C4" s="141">
        <v>73.102350889999997</v>
      </c>
      <c r="D4" s="141">
        <v>73.64455700000002</v>
      </c>
      <c r="E4" s="141">
        <v>77.607807999800031</v>
      </c>
      <c r="F4" s="141">
        <v>72.065209690199978</v>
      </c>
      <c r="G4" s="142">
        <v>2.8205655589690286E-2</v>
      </c>
      <c r="H4" s="141">
        <v>75.164250622000026</v>
      </c>
      <c r="I4" s="141">
        <v>72.065209690199978</v>
      </c>
      <c r="J4" s="142">
        <v>4.3003287510332111E-2</v>
      </c>
    </row>
    <row r="5" spans="1:10" x14ac:dyDescent="0.3">
      <c r="A5" s="133" t="s">
        <v>262</v>
      </c>
      <c r="B5" s="141">
        <v>25.357693680000004</v>
      </c>
      <c r="C5" s="141">
        <v>24.997796319999999</v>
      </c>
      <c r="D5" s="141">
        <v>22.641007439999996</v>
      </c>
      <c r="E5" s="141">
        <v>22.396191475000009</v>
      </c>
      <c r="F5" s="141">
        <v>25.482233304999998</v>
      </c>
      <c r="G5" s="142">
        <v>1.4397163469647995E-2</v>
      </c>
      <c r="H5" s="141">
        <v>25.357693680000004</v>
      </c>
      <c r="I5" s="141">
        <v>25.482233304999998</v>
      </c>
      <c r="J5" s="142">
        <v>-4.8873120149778293E-3</v>
      </c>
    </row>
    <row r="6" spans="1:10" x14ac:dyDescent="0.3">
      <c r="A6" s="133" t="s">
        <v>263</v>
      </c>
      <c r="B6" s="141">
        <v>31.204000000000001</v>
      </c>
      <c r="C6" s="141">
        <v>32.988030999999999</v>
      </c>
      <c r="D6" s="141">
        <v>33.856682180000021</v>
      </c>
      <c r="E6" s="141">
        <v>34.375094819999987</v>
      </c>
      <c r="F6" s="141">
        <v>33.617906550000001</v>
      </c>
      <c r="G6" s="142">
        <v>-5.4081160527586471E-2</v>
      </c>
      <c r="H6" s="141">
        <v>31.204000000000001</v>
      </c>
      <c r="I6" s="141">
        <v>33.617906550000001</v>
      </c>
      <c r="J6" s="142">
        <v>-7.1804190020273606E-2</v>
      </c>
    </row>
    <row r="7" spans="1:10" x14ac:dyDescent="0.3">
      <c r="A7" s="133" t="s">
        <v>264</v>
      </c>
      <c r="B7" s="141">
        <v>2.3746153200000006</v>
      </c>
      <c r="C7" s="141">
        <v>2.6738586799999999</v>
      </c>
      <c r="D7" s="141">
        <v>2.6813379800000003</v>
      </c>
      <c r="E7" s="141">
        <v>2.9111376149999977</v>
      </c>
      <c r="F7" s="141">
        <v>2.5916044950000008</v>
      </c>
      <c r="G7" s="142">
        <v>-0.11191442623287753</v>
      </c>
      <c r="H7" s="141">
        <v>2.3746153200000006</v>
      </c>
      <c r="I7" s="141">
        <v>2.5916044950000008</v>
      </c>
      <c r="J7" s="142">
        <v>-8.3727735238397161E-2</v>
      </c>
    </row>
    <row r="8" spans="1:10" x14ac:dyDescent="0.3">
      <c r="A8" s="133" t="s">
        <v>137</v>
      </c>
      <c r="B8" s="141">
        <v>10.653440377999914</v>
      </c>
      <c r="C8" s="141">
        <v>12.186963110000022</v>
      </c>
      <c r="D8" s="141">
        <v>7.7471914000000197</v>
      </c>
      <c r="E8" s="141">
        <v>8.1098460901999374</v>
      </c>
      <c r="F8" s="141">
        <v>9.3240229598000042</v>
      </c>
      <c r="G8" s="142">
        <v>-0.12583304947741861</v>
      </c>
      <c r="H8" s="141">
        <v>10.653440377999914</v>
      </c>
      <c r="I8" s="141">
        <v>9.3240229598000042</v>
      </c>
      <c r="J8" s="142">
        <v>0.1425798095877302</v>
      </c>
    </row>
    <row r="9" spans="1:10" x14ac:dyDescent="0.3">
      <c r="A9" s="138" t="s">
        <v>138</v>
      </c>
      <c r="B9" s="139">
        <v>10.606</v>
      </c>
      <c r="C9" s="139">
        <v>10.996</v>
      </c>
      <c r="D9" s="139">
        <v>9.7194000000000074</v>
      </c>
      <c r="E9" s="139">
        <v>14.867724999999997</v>
      </c>
      <c r="F9" s="139">
        <v>12.629303</v>
      </c>
      <c r="G9" s="140">
        <v>-3.5467442706438757E-2</v>
      </c>
      <c r="H9" s="139">
        <v>10.606</v>
      </c>
      <c r="I9" s="139">
        <v>12.629303</v>
      </c>
      <c r="J9" s="140">
        <v>-0.16020702013404864</v>
      </c>
    </row>
    <row r="10" spans="1:10" x14ac:dyDescent="0.3">
      <c r="A10" s="143" t="s">
        <v>139</v>
      </c>
      <c r="B10" s="144">
        <v>134.148</v>
      </c>
      <c r="C10" s="144">
        <v>134.953</v>
      </c>
      <c r="D10" s="144">
        <v>130.85137600000002</v>
      </c>
      <c r="E10" s="144">
        <v>130.532353</v>
      </c>
      <c r="F10" s="144">
        <v>130.45167400000003</v>
      </c>
      <c r="G10" s="145">
        <v>-5.9650396804814031E-3</v>
      </c>
      <c r="H10" s="144">
        <v>134.148</v>
      </c>
      <c r="I10" s="144">
        <v>130.45167400000003</v>
      </c>
      <c r="J10" s="145">
        <v>2.833482995396408E-2</v>
      </c>
    </row>
    <row r="67" spans="1:3" x14ac:dyDescent="0.3">
      <c r="A67" s="146"/>
      <c r="B67" s="146"/>
      <c r="C67" s="146"/>
    </row>
  </sheetData>
  <pageMargins left="0.70866141732283472" right="0.70866141732283472" top="0.74803149606299213" bottom="0.74803149606299213" header="0.31496062992125984" footer="0.31496062992125984"/>
  <pageSetup paperSize="9" scale="97" orientation="portrait" horizontalDpi="4294967294" verticalDpi="4294967294"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pageSetUpPr fitToPage="1"/>
  </sheetPr>
  <dimension ref="A1:L32"/>
  <sheetViews>
    <sheetView showGridLines="0" zoomScale="85" zoomScaleNormal="85" workbookViewId="0">
      <pane xSplit="2" ySplit="2" topLeftCell="C3" activePane="bottomRight" state="frozen"/>
      <selection pane="topRight" activeCell="C1" sqref="C1"/>
      <selection pane="bottomLeft" activeCell="A3" sqref="A3"/>
      <selection pane="bottomRight"/>
    </sheetView>
  </sheetViews>
  <sheetFormatPr baseColWidth="10" defaultRowHeight="14" x14ac:dyDescent="0.3"/>
  <cols>
    <col min="1" max="1" width="4.5" customWidth="1"/>
    <col min="2" max="2" width="57.58203125" customWidth="1"/>
    <col min="3" max="6" width="11.25" customWidth="1"/>
    <col min="7" max="7" width="13.25" customWidth="1"/>
    <col min="10" max="10" width="12.25" customWidth="1"/>
    <col min="11" max="11" width="16.25" customWidth="1"/>
    <col min="12" max="13" width="10.58203125" customWidth="1"/>
    <col min="14" max="15" width="9.33203125" customWidth="1"/>
  </cols>
  <sheetData>
    <row r="1" spans="1:12" ht="15.5" x14ac:dyDescent="0.35">
      <c r="B1" s="19" t="s">
        <v>4</v>
      </c>
      <c r="C1" s="19"/>
      <c r="D1" s="19"/>
      <c r="E1" s="19"/>
      <c r="F1" s="156" t="s">
        <v>9</v>
      </c>
      <c r="G1" s="156"/>
    </row>
    <row r="2" spans="1:12" ht="15" thickBot="1" x14ac:dyDescent="0.4">
      <c r="B2" s="20" t="s">
        <v>3</v>
      </c>
      <c r="C2" s="22">
        <v>45107</v>
      </c>
      <c r="D2" s="22">
        <v>45016</v>
      </c>
      <c r="E2" s="22">
        <v>44742</v>
      </c>
      <c r="F2" s="22" t="s">
        <v>114</v>
      </c>
      <c r="G2" s="22" t="s">
        <v>115</v>
      </c>
    </row>
    <row r="3" spans="1:12" x14ac:dyDescent="0.3">
      <c r="A3" s="107"/>
      <c r="B3" t="s">
        <v>146</v>
      </c>
      <c r="C3" s="13">
        <v>53151.057273757993</v>
      </c>
      <c r="D3" s="13">
        <v>53513.242139477989</v>
      </c>
      <c r="E3" s="13">
        <v>56198.571376859974</v>
      </c>
      <c r="F3" s="13">
        <v>-3047.5141031019812</v>
      </c>
      <c r="G3" s="103">
        <v>-5.4227608076827541E-2</v>
      </c>
    </row>
    <row r="4" spans="1:12" x14ac:dyDescent="0.3">
      <c r="A4" s="107"/>
      <c r="B4" s="12" t="s">
        <v>140</v>
      </c>
      <c r="C4" s="13">
        <v>0</v>
      </c>
      <c r="D4" s="13">
        <v>0</v>
      </c>
      <c r="E4" s="13">
        <v>0</v>
      </c>
      <c r="F4" s="13">
        <v>0</v>
      </c>
      <c r="G4" s="103">
        <v>0</v>
      </c>
    </row>
    <row r="5" spans="1:12" x14ac:dyDescent="0.3">
      <c r="A5" s="107"/>
      <c r="B5" s="26" t="s">
        <v>141</v>
      </c>
      <c r="C5" s="27">
        <v>53151.057273757993</v>
      </c>
      <c r="D5" s="27">
        <v>53513.242139477989</v>
      </c>
      <c r="E5" s="27">
        <v>56198.571376859974</v>
      </c>
      <c r="F5" s="27">
        <v>-3047.5141031019812</v>
      </c>
      <c r="G5" s="28">
        <v>-5.4227608076827541E-2</v>
      </c>
    </row>
    <row r="6" spans="1:12" x14ac:dyDescent="0.3">
      <c r="A6" s="107"/>
      <c r="B6" t="s">
        <v>142</v>
      </c>
      <c r="C6" s="13">
        <v>72312.644213840016</v>
      </c>
      <c r="D6" s="13">
        <v>72540.260879719994</v>
      </c>
      <c r="E6" s="13">
        <v>76037.104985130005</v>
      </c>
      <c r="F6" s="13">
        <v>-3724.4607712899888</v>
      </c>
      <c r="G6" s="103">
        <v>-4.8982148544692135E-2</v>
      </c>
      <c r="H6" s="13"/>
      <c r="J6" s="13"/>
      <c r="K6" s="13"/>
    </row>
    <row r="7" spans="1:12" x14ac:dyDescent="0.3">
      <c r="A7" s="107"/>
      <c r="B7" s="12" t="s">
        <v>143</v>
      </c>
      <c r="C7" s="13">
        <v>-4654.84530206</v>
      </c>
      <c r="D7" s="13">
        <v>-4654.84530206</v>
      </c>
      <c r="E7" s="13">
        <v>-5207.3372666400001</v>
      </c>
      <c r="F7" s="13">
        <v>552.49196458000006</v>
      </c>
      <c r="G7" s="103">
        <v>-0.1060987480337512</v>
      </c>
      <c r="H7" s="7"/>
      <c r="K7" s="7"/>
    </row>
    <row r="8" spans="1:12" x14ac:dyDescent="0.3">
      <c r="A8" s="107"/>
      <c r="B8" s="26" t="s">
        <v>144</v>
      </c>
      <c r="C8" s="27">
        <v>67657.798911780017</v>
      </c>
      <c r="D8" s="27">
        <v>67885.415577659995</v>
      </c>
      <c r="E8" s="27">
        <v>70829.767718490009</v>
      </c>
      <c r="F8" s="27">
        <v>-3171.9688067099924</v>
      </c>
      <c r="G8" s="28">
        <v>-4.4782990385015119E-2</v>
      </c>
      <c r="H8" s="13"/>
      <c r="J8" s="13"/>
      <c r="K8" s="13"/>
      <c r="L8" s="13"/>
    </row>
    <row r="9" spans="1:12" ht="6" customHeight="1" x14ac:dyDescent="0.3">
      <c r="A9" s="107"/>
      <c r="G9" s="103"/>
    </row>
    <row r="10" spans="1:12" x14ac:dyDescent="0.3">
      <c r="A10" s="107"/>
      <c r="B10" s="123" t="s">
        <v>145</v>
      </c>
      <c r="C10" s="125">
        <v>0.78558655659286858</v>
      </c>
      <c r="D10" s="125">
        <v>0.78828775936798334</v>
      </c>
      <c r="E10" s="125">
        <v>0.79343153573817826</v>
      </c>
      <c r="F10" s="125">
        <v>-7.8449791453096829E-3</v>
      </c>
      <c r="G10" s="125">
        <v>0</v>
      </c>
    </row>
    <row r="11" spans="1:12" x14ac:dyDescent="0.3">
      <c r="A11" s="107"/>
    </row>
    <row r="12" spans="1:12" x14ac:dyDescent="0.3">
      <c r="A12" s="107"/>
    </row>
    <row r="13" spans="1:12" x14ac:dyDescent="0.3">
      <c r="A13" s="107"/>
      <c r="F13" s="156" t="s">
        <v>9</v>
      </c>
      <c r="G13" s="156"/>
    </row>
    <row r="14" spans="1:12" ht="14.5" thickBot="1" x14ac:dyDescent="0.35">
      <c r="A14" s="107"/>
      <c r="B14" s="1" t="s">
        <v>147</v>
      </c>
      <c r="C14" s="22">
        <v>45107</v>
      </c>
      <c r="D14" s="22">
        <v>45016</v>
      </c>
      <c r="E14" s="22">
        <v>44742</v>
      </c>
      <c r="F14" s="22" t="s">
        <v>114</v>
      </c>
      <c r="G14" s="22" t="s">
        <v>115</v>
      </c>
    </row>
    <row r="15" spans="1:12" x14ac:dyDescent="0.3">
      <c r="A15" s="107"/>
      <c r="B15" t="s">
        <v>148</v>
      </c>
      <c r="C15" s="13">
        <v>5505.2036192400001</v>
      </c>
      <c r="D15" s="13">
        <v>10844.4236162125</v>
      </c>
      <c r="E15" s="13">
        <v>18179.372020777497</v>
      </c>
      <c r="F15" s="13">
        <v>-12674.168401537496</v>
      </c>
      <c r="G15" s="103">
        <v>-0.69717305895121051</v>
      </c>
    </row>
    <row r="16" spans="1:12" x14ac:dyDescent="0.3">
      <c r="A16" s="107"/>
      <c r="B16" t="s">
        <v>149</v>
      </c>
      <c r="C16" s="13">
        <v>194.17243225959999</v>
      </c>
      <c r="D16" s="13">
        <v>818.54385363520998</v>
      </c>
      <c r="E16" s="13">
        <v>891.15729218260378</v>
      </c>
      <c r="F16" s="13">
        <v>-696.9848599230038</v>
      </c>
      <c r="G16" s="103">
        <v>-0.78211205365998082</v>
      </c>
      <c r="J16" s="13"/>
    </row>
    <row r="17" spans="1:7" x14ac:dyDescent="0.3">
      <c r="A17" s="107"/>
      <c r="B17" t="s">
        <v>150</v>
      </c>
      <c r="C17" s="13">
        <v>26070.531103865615</v>
      </c>
      <c r="D17" s="13">
        <v>28074.216153217647</v>
      </c>
      <c r="E17" s="13">
        <v>28574.913030845044</v>
      </c>
      <c r="F17" s="13">
        <v>-2504.3819269794294</v>
      </c>
      <c r="G17" s="103">
        <v>-8.7642678886759418E-2</v>
      </c>
    </row>
    <row r="18" spans="1:7" x14ac:dyDescent="0.3">
      <c r="A18" s="107"/>
      <c r="B18" s="26" t="s">
        <v>151</v>
      </c>
      <c r="C18" s="27">
        <v>31769.907155365214</v>
      </c>
      <c r="D18" s="27">
        <v>39737.183623065357</v>
      </c>
      <c r="E18" s="27">
        <v>47645.442343805145</v>
      </c>
      <c r="F18" s="27">
        <v>-15875.535188439932</v>
      </c>
      <c r="G18" s="28">
        <v>-0.33320154893060966</v>
      </c>
    </row>
    <row r="19" spans="1:7" ht="5.25" customHeight="1" x14ac:dyDescent="0.3">
      <c r="A19" s="107"/>
      <c r="G19" s="103"/>
    </row>
    <row r="20" spans="1:7" x14ac:dyDescent="0.3">
      <c r="A20" s="107"/>
      <c r="B20" s="1" t="s">
        <v>152</v>
      </c>
      <c r="C20" s="1"/>
      <c r="D20" s="1"/>
      <c r="E20" s="1"/>
      <c r="G20" s="103"/>
    </row>
    <row r="21" spans="1:7" x14ac:dyDescent="0.3">
      <c r="A21" s="107"/>
      <c r="B21" t="s">
        <v>153</v>
      </c>
      <c r="C21" s="13">
        <v>935.51863030999993</v>
      </c>
      <c r="D21" s="13">
        <v>5352.6567005900006</v>
      </c>
      <c r="E21" s="13">
        <v>10241.401465000001</v>
      </c>
      <c r="F21" s="13">
        <v>-9305.8828346900009</v>
      </c>
      <c r="G21" s="103">
        <v>-0.90865326063946072</v>
      </c>
    </row>
    <row r="22" spans="1:7" x14ac:dyDescent="0.3">
      <c r="A22" s="107"/>
      <c r="B22" t="s">
        <v>44</v>
      </c>
      <c r="C22" s="13">
        <v>6593.8494848018254</v>
      </c>
      <c r="D22" s="13">
        <v>10577.501187433929</v>
      </c>
      <c r="E22" s="13">
        <v>11091.153900068221</v>
      </c>
      <c r="F22" s="13">
        <v>-4497.3044152663952</v>
      </c>
      <c r="G22" s="103">
        <v>-0.4054857101242399</v>
      </c>
    </row>
    <row r="23" spans="1:7" x14ac:dyDescent="0.3">
      <c r="A23" s="107"/>
      <c r="B23" s="26" t="s">
        <v>154</v>
      </c>
      <c r="C23" s="27">
        <v>7529.3681151118253</v>
      </c>
      <c r="D23" s="27">
        <v>15930.157888023929</v>
      </c>
      <c r="E23" s="27">
        <v>21332.55536506822</v>
      </c>
      <c r="F23" s="27">
        <v>-13803.187249956394</v>
      </c>
      <c r="G23" s="28">
        <v>-0.64704799841086702</v>
      </c>
    </row>
    <row r="24" spans="1:7" x14ac:dyDescent="0.3">
      <c r="A24" s="107"/>
      <c r="G24" s="103"/>
    </row>
    <row r="25" spans="1:7" x14ac:dyDescent="0.3">
      <c r="A25" s="107"/>
      <c r="B25" s="123" t="s">
        <v>155</v>
      </c>
      <c r="C25" s="124">
        <v>24240.539040253389</v>
      </c>
      <c r="D25" s="124">
        <v>23807.025735041429</v>
      </c>
      <c r="E25" s="124">
        <v>26312.886978736926</v>
      </c>
      <c r="F25" s="149">
        <v>-2072.3479384835373</v>
      </c>
      <c r="G25" s="125">
        <v>-7.8757908250743164E-2</v>
      </c>
    </row>
    <row r="26" spans="1:7" x14ac:dyDescent="0.3">
      <c r="A26" s="107"/>
      <c r="B26" s="150" t="s">
        <v>156</v>
      </c>
      <c r="C26" s="150">
        <v>0.24923734915374135</v>
      </c>
      <c r="D26" s="150">
        <v>0.22644474061415459</v>
      </c>
      <c r="E26" s="150">
        <v>0.22919354475269835</v>
      </c>
      <c r="F26" s="151"/>
      <c r="G26" s="150"/>
    </row>
    <row r="27" spans="1:7" x14ac:dyDescent="0.3">
      <c r="A27" s="107"/>
      <c r="B27" s="15" t="s">
        <v>157</v>
      </c>
      <c r="C27" s="15"/>
      <c r="D27" s="15"/>
      <c r="E27" s="15"/>
      <c r="F27" s="15"/>
      <c r="G27" s="13"/>
    </row>
    <row r="28" spans="1:7" x14ac:dyDescent="0.3">
      <c r="A28" s="107"/>
      <c r="B28" s="15"/>
      <c r="C28" s="13"/>
      <c r="D28" s="13"/>
      <c r="E28" s="13"/>
      <c r="F28" s="13"/>
    </row>
    <row r="29" spans="1:7" x14ac:dyDescent="0.3">
      <c r="A29" s="107"/>
    </row>
    <row r="30" spans="1:7" ht="14.5" thickBot="1" x14ac:dyDescent="0.35">
      <c r="A30" s="107"/>
      <c r="B30" s="123" t="s">
        <v>158</v>
      </c>
      <c r="C30" s="22">
        <v>45107</v>
      </c>
      <c r="D30" s="22">
        <v>45016</v>
      </c>
      <c r="E30" s="22">
        <v>44742</v>
      </c>
      <c r="F30" s="23" t="s">
        <v>265</v>
      </c>
      <c r="G30" s="23" t="s">
        <v>9</v>
      </c>
    </row>
    <row r="31" spans="1:7" x14ac:dyDescent="0.3">
      <c r="A31" s="107"/>
      <c r="B31" t="s">
        <v>0</v>
      </c>
      <c r="C31" s="48">
        <v>2.84</v>
      </c>
      <c r="D31" s="48">
        <v>2.98</v>
      </c>
      <c r="E31" s="48">
        <v>3.33</v>
      </c>
      <c r="F31" s="57">
        <v>-14.000000000000012</v>
      </c>
      <c r="G31" s="57">
        <v>-49.000000000000021</v>
      </c>
    </row>
    <row r="32" spans="1:7" x14ac:dyDescent="0.3">
      <c r="A32" s="107"/>
      <c r="B32" t="s">
        <v>1</v>
      </c>
      <c r="C32" s="48">
        <v>1.43</v>
      </c>
      <c r="D32" s="48">
        <v>1.44</v>
      </c>
      <c r="E32" s="48">
        <v>1.42</v>
      </c>
      <c r="F32" s="57">
        <v>-1.0000000000000009</v>
      </c>
      <c r="G32" s="57">
        <v>1.0000000000000009</v>
      </c>
    </row>
  </sheetData>
  <mergeCells count="2">
    <mergeCell ref="F13:G13"/>
    <mergeCell ref="F1:G1"/>
  </mergeCells>
  <pageMargins left="0.70866141732283472" right="0.70866141732283472" top="0.74803149606299213" bottom="0.74803149606299213" header="0.31496062992125984" footer="0.31496062992125984"/>
  <pageSetup paperSize="9" scale="94" orientation="portrait" horizontalDpi="4294967294" verticalDpi="4294967294"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pageSetUpPr fitToPage="1"/>
  </sheetPr>
  <dimension ref="A1:G45"/>
  <sheetViews>
    <sheetView showGridLines="0" zoomScale="85" zoomScaleNormal="85" workbookViewId="0">
      <pane xSplit="2" ySplit="3" topLeftCell="C4" activePane="bottomRight" state="frozen"/>
      <selection pane="topRight" activeCell="B1" sqref="B1"/>
      <selection pane="bottomLeft" activeCell="A4" sqref="A4"/>
      <selection pane="bottomRight"/>
    </sheetView>
  </sheetViews>
  <sheetFormatPr baseColWidth="10" defaultRowHeight="14" x14ac:dyDescent="0.3"/>
  <cols>
    <col min="1" max="1" width="4.5" customWidth="1"/>
    <col min="2" max="2" width="60.58203125" customWidth="1"/>
    <col min="3" max="5" width="11.58203125" customWidth="1"/>
    <col min="7" max="8" width="11.25" customWidth="1"/>
    <col min="9" max="13" width="9.83203125" bestFit="1" customWidth="1"/>
  </cols>
  <sheetData>
    <row r="1" spans="1:7" ht="15.5" x14ac:dyDescent="0.35">
      <c r="B1" s="19" t="s">
        <v>13</v>
      </c>
      <c r="C1" s="19"/>
      <c r="D1" s="19"/>
      <c r="E1" s="19"/>
    </row>
    <row r="2" spans="1:7" ht="15.5" x14ac:dyDescent="0.35">
      <c r="B2" s="37" t="s">
        <v>159</v>
      </c>
      <c r="C2" s="19"/>
      <c r="D2" s="19"/>
    </row>
    <row r="3" spans="1:7" ht="15" thickBot="1" x14ac:dyDescent="0.4">
      <c r="B3" s="20" t="s">
        <v>160</v>
      </c>
      <c r="C3" s="22">
        <v>45107</v>
      </c>
      <c r="D3" s="22">
        <v>45016</v>
      </c>
      <c r="E3" s="22">
        <v>44742</v>
      </c>
      <c r="F3" s="22" t="s">
        <v>265</v>
      </c>
      <c r="G3" s="22" t="s">
        <v>9</v>
      </c>
    </row>
    <row r="4" spans="1:7" x14ac:dyDescent="0.3">
      <c r="A4" s="107"/>
      <c r="B4" s="37" t="s">
        <v>161</v>
      </c>
      <c r="C4" s="34">
        <v>5666.7783386867059</v>
      </c>
      <c r="D4" s="34">
        <v>5709.0158673699998</v>
      </c>
      <c r="E4" s="34">
        <v>5875.6532394560018</v>
      </c>
      <c r="F4" s="34">
        <v>-42.237528683293931</v>
      </c>
      <c r="G4" s="34">
        <v>-208.87490076929589</v>
      </c>
    </row>
    <row r="5" spans="1:7" x14ac:dyDescent="0.3">
      <c r="A5" s="107"/>
      <c r="B5" s="18" t="s">
        <v>162</v>
      </c>
      <c r="C5" s="13">
        <v>4501.1206002236104</v>
      </c>
      <c r="D5" s="13">
        <v>4546.6308923699999</v>
      </c>
      <c r="E5" s="13">
        <v>4710.8685614560018</v>
      </c>
      <c r="F5" s="13">
        <v>-45.510292146389475</v>
      </c>
      <c r="G5" s="13">
        <v>-209.74796123239139</v>
      </c>
    </row>
    <row r="6" spans="1:7" x14ac:dyDescent="0.3">
      <c r="A6" s="107"/>
      <c r="B6" s="4" t="s">
        <v>163</v>
      </c>
      <c r="C6" s="13">
        <v>1873.1310763699998</v>
      </c>
      <c r="D6" s="13">
        <v>1873.1308923700001</v>
      </c>
      <c r="E6" s="13">
        <v>1873.1308923700001</v>
      </c>
      <c r="F6" s="13">
        <v>1.8399999976281833E-4</v>
      </c>
      <c r="G6" s="13">
        <v>1.8399999976281833E-4</v>
      </c>
    </row>
    <row r="7" spans="1:7" x14ac:dyDescent="0.3">
      <c r="A7" s="107"/>
      <c r="B7" s="4" t="s">
        <v>164</v>
      </c>
      <c r="C7" s="13">
        <v>3859.4580830221944</v>
      </c>
      <c r="D7" s="13">
        <v>3874</v>
      </c>
      <c r="E7" s="13">
        <v>3949.8691076300001</v>
      </c>
      <c r="F7" s="13">
        <v>-14.541916977805613</v>
      </c>
      <c r="G7" s="13">
        <v>-90.411024607805757</v>
      </c>
    </row>
    <row r="8" spans="1:7" x14ac:dyDescent="0.3">
      <c r="A8" s="107"/>
      <c r="B8" s="4" t="s">
        <v>165</v>
      </c>
      <c r="C8" s="13">
        <v>70.060268882332608</v>
      </c>
      <c r="D8" s="13">
        <v>14.5</v>
      </c>
      <c r="E8" s="13">
        <v>79</v>
      </c>
      <c r="F8" s="13">
        <v>55.560268882332608</v>
      </c>
      <c r="G8" s="13">
        <v>-8.9397311176673924</v>
      </c>
    </row>
    <row r="9" spans="1:7" x14ac:dyDescent="0.3">
      <c r="A9" s="107"/>
      <c r="B9" s="4" t="s">
        <v>166</v>
      </c>
      <c r="C9" s="13">
        <v>-1408.8719147175232</v>
      </c>
      <c r="D9" s="13">
        <v>-1402</v>
      </c>
      <c r="E9" s="13">
        <v>-1301.8</v>
      </c>
      <c r="F9" s="13">
        <v>-6.8719147175231683</v>
      </c>
      <c r="G9" s="13">
        <v>-107.07191471752321</v>
      </c>
    </row>
    <row r="10" spans="1:7" x14ac:dyDescent="0.3">
      <c r="A10" s="107"/>
      <c r="B10" s="4" t="s">
        <v>167</v>
      </c>
      <c r="C10" s="13">
        <v>107.34308666660671</v>
      </c>
      <c r="D10" s="13">
        <v>187</v>
      </c>
      <c r="E10" s="13">
        <v>110.66856145600227</v>
      </c>
      <c r="F10" s="13">
        <v>-79.656913333393291</v>
      </c>
      <c r="G10" s="13">
        <v>-3.3254747893955567</v>
      </c>
    </row>
    <row r="11" spans="1:7" x14ac:dyDescent="0.3">
      <c r="A11" s="107"/>
      <c r="B11" s="18" t="s">
        <v>168</v>
      </c>
      <c r="C11" s="13">
        <v>547.36827200000005</v>
      </c>
      <c r="D11" s="13">
        <v>547.38497499999994</v>
      </c>
      <c r="E11" s="13">
        <v>547.38467800000001</v>
      </c>
      <c r="F11" s="13">
        <v>-1.6702999999893109E-2</v>
      </c>
      <c r="G11" s="13">
        <v>-1.6405999999960841E-2</v>
      </c>
    </row>
    <row r="12" spans="1:7" x14ac:dyDescent="0.3">
      <c r="A12" s="107"/>
      <c r="B12" s="18" t="s">
        <v>169</v>
      </c>
      <c r="C12" s="13">
        <v>618.28946646309555</v>
      </c>
      <c r="D12" s="13">
        <v>615</v>
      </c>
      <c r="E12" s="13">
        <v>617.4</v>
      </c>
      <c r="F12" s="13">
        <v>3.2894664630955504</v>
      </c>
      <c r="G12" s="13">
        <v>0.88946646309557309</v>
      </c>
    </row>
    <row r="13" spans="1:7" x14ac:dyDescent="0.3">
      <c r="A13" s="107"/>
      <c r="B13" s="37" t="s">
        <v>170</v>
      </c>
      <c r="C13" s="34">
        <v>31915.665788386767</v>
      </c>
      <c r="D13" s="34">
        <v>32960</v>
      </c>
      <c r="E13" s="34">
        <v>34899</v>
      </c>
      <c r="F13" s="34">
        <v>-1044.3342116132335</v>
      </c>
      <c r="G13" s="34">
        <v>-2983.3342116132335</v>
      </c>
    </row>
    <row r="14" spans="1:7" x14ac:dyDescent="0.3">
      <c r="A14" s="107"/>
      <c r="B14" s="123" t="s">
        <v>171</v>
      </c>
      <c r="C14" s="126">
        <v>0.14103169992027692</v>
      </c>
      <c r="D14" s="126">
        <v>0.13794389843355581</v>
      </c>
      <c r="E14" s="126">
        <v>0.13498577499229208</v>
      </c>
      <c r="F14" s="127">
        <v>0.3087801486721109</v>
      </c>
      <c r="G14" s="127">
        <v>0.60459249279848359</v>
      </c>
    </row>
    <row r="15" spans="1:7" x14ac:dyDescent="0.3">
      <c r="A15" s="107"/>
      <c r="B15" t="s">
        <v>168</v>
      </c>
      <c r="C15" s="63">
        <v>1.715045757244307E-2</v>
      </c>
      <c r="D15" s="63">
        <v>1.6607553853155339E-2</v>
      </c>
      <c r="E15" s="63">
        <v>1.5684824149689101E-2</v>
      </c>
      <c r="F15" s="120">
        <v>5.429037192877309E-2</v>
      </c>
      <c r="G15" s="120">
        <v>0.1465633422753968</v>
      </c>
    </row>
    <row r="16" spans="1:7" x14ac:dyDescent="0.3">
      <c r="A16" s="107"/>
      <c r="B16" t="s">
        <v>169</v>
      </c>
      <c r="C16" s="63">
        <v>1.9372601234847936E-2</v>
      </c>
      <c r="D16" s="63">
        <v>1.865898058252427E-2</v>
      </c>
      <c r="E16" s="63">
        <v>1.7691051319522047E-2</v>
      </c>
      <c r="F16" s="120">
        <v>7.1362065232366545E-2</v>
      </c>
      <c r="G16" s="120">
        <v>0.16815499153258889</v>
      </c>
    </row>
    <row r="17" spans="1:7" ht="14.5" thickBot="1" x14ac:dyDescent="0.35">
      <c r="A17" s="107"/>
      <c r="B17" s="123" t="s">
        <v>172</v>
      </c>
      <c r="C17" s="126">
        <v>0.17755475872756793</v>
      </c>
      <c r="D17" s="126">
        <v>0.17321043286923543</v>
      </c>
      <c r="E17" s="126">
        <v>0.16836165046150325</v>
      </c>
      <c r="F17" s="127">
        <v>0.43443258583324984</v>
      </c>
      <c r="G17" s="127">
        <v>0.91931082660646757</v>
      </c>
    </row>
    <row r="18" spans="1:7" ht="18" customHeight="1" thickBot="1" x14ac:dyDescent="0.35">
      <c r="A18" s="107"/>
      <c r="B18" s="70" t="s">
        <v>173</v>
      </c>
      <c r="C18" s="70"/>
      <c r="D18" s="70"/>
      <c r="E18" s="50"/>
      <c r="F18" s="50"/>
      <c r="G18" s="50"/>
    </row>
    <row r="19" spans="1:7" ht="50.15" customHeight="1" x14ac:dyDescent="0.3">
      <c r="A19" s="107"/>
      <c r="B19" s="159"/>
      <c r="C19" s="159"/>
      <c r="D19" s="159"/>
      <c r="E19" s="159"/>
      <c r="F19" s="90"/>
    </row>
    <row r="20" spans="1:7" ht="8.15" customHeight="1" x14ac:dyDescent="0.3">
      <c r="A20" s="107"/>
    </row>
    <row r="21" spans="1:7" x14ac:dyDescent="0.3">
      <c r="A21" s="107"/>
      <c r="B21" s="37" t="s">
        <v>174</v>
      </c>
    </row>
    <row r="22" spans="1:7" ht="15" thickBot="1" x14ac:dyDescent="0.4">
      <c r="A22" s="107"/>
      <c r="B22" s="20" t="s">
        <v>160</v>
      </c>
      <c r="C22" s="22">
        <v>45107</v>
      </c>
      <c r="D22" s="22">
        <v>45016</v>
      </c>
      <c r="E22" s="22">
        <v>44742</v>
      </c>
      <c r="F22" s="22" t="s">
        <v>265</v>
      </c>
      <c r="G22" s="22" t="s">
        <v>9</v>
      </c>
    </row>
    <row r="23" spans="1:7" x14ac:dyDescent="0.3">
      <c r="A23" s="107"/>
      <c r="B23" s="37" t="s">
        <v>175</v>
      </c>
      <c r="C23" s="34">
        <v>5555.8894116728343</v>
      </c>
      <c r="D23" s="34">
        <v>5594.3474470728443</v>
      </c>
      <c r="E23" s="34">
        <v>5603.3846780000003</v>
      </c>
      <c r="F23" s="34">
        <v>-38.458035400009976</v>
      </c>
      <c r="G23" s="34">
        <v>-47.495266327166064</v>
      </c>
    </row>
    <row r="24" spans="1:7" x14ac:dyDescent="0.3">
      <c r="A24" s="107"/>
      <c r="B24" s="18" t="s">
        <v>162</v>
      </c>
      <c r="C24" s="13">
        <v>4389.0189265705339</v>
      </c>
      <c r="D24" s="13">
        <v>4430.9624720728443</v>
      </c>
      <c r="E24" s="13">
        <v>4439</v>
      </c>
      <c r="F24" s="13">
        <v>-41.943545502310371</v>
      </c>
      <c r="G24" s="13">
        <v>-49.981073429466051</v>
      </c>
    </row>
    <row r="25" spans="1:7" x14ac:dyDescent="0.3">
      <c r="A25" s="107"/>
      <c r="B25" s="4" t="s">
        <v>163</v>
      </c>
      <c r="C25" s="13">
        <v>1873.1310763699998</v>
      </c>
      <c r="D25" s="13">
        <v>1873</v>
      </c>
      <c r="E25" s="13">
        <v>1873.1308923700001</v>
      </c>
      <c r="F25" s="13">
        <v>0.13107636999984607</v>
      </c>
      <c r="G25" s="13">
        <v>1.8399999976281833E-4</v>
      </c>
    </row>
    <row r="26" spans="1:7" x14ac:dyDescent="0.3">
      <c r="A26" s="107"/>
      <c r="B26" s="4" t="s">
        <v>164</v>
      </c>
      <c r="C26" s="13">
        <v>3859.4580830221944</v>
      </c>
      <c r="D26" s="13">
        <v>3874</v>
      </c>
      <c r="E26" s="13">
        <v>3949.8691076300001</v>
      </c>
      <c r="F26" s="13">
        <v>-14.541916977805613</v>
      </c>
      <c r="G26" s="13">
        <v>-90.411024607805757</v>
      </c>
    </row>
    <row r="27" spans="1:7" x14ac:dyDescent="0.3">
      <c r="A27" s="107"/>
      <c r="B27" s="4" t="s">
        <v>165</v>
      </c>
      <c r="C27" s="13">
        <v>70.060268882332608</v>
      </c>
      <c r="D27" s="13">
        <v>14.5</v>
      </c>
      <c r="E27" s="13">
        <v>79</v>
      </c>
      <c r="F27" s="13">
        <v>55.560268882332608</v>
      </c>
      <c r="G27" s="13">
        <v>-8.9397311176673924</v>
      </c>
    </row>
    <row r="28" spans="1:7" x14ac:dyDescent="0.3">
      <c r="A28" s="107"/>
      <c r="B28" s="4" t="s">
        <v>166</v>
      </c>
      <c r="C28" s="13">
        <v>-1464.9943198866979</v>
      </c>
      <c r="D28" s="13">
        <v>-1458</v>
      </c>
      <c r="E28" s="13">
        <v>-1412</v>
      </c>
      <c r="F28" s="13">
        <v>-6.9943198866978946</v>
      </c>
      <c r="G28" s="13">
        <v>-52.994319886697895</v>
      </c>
    </row>
    <row r="29" spans="1:7" x14ac:dyDescent="0.3">
      <c r="A29" s="107"/>
      <c r="B29" s="4" t="s">
        <v>52</v>
      </c>
      <c r="C29" s="13">
        <v>51.363818182705018</v>
      </c>
      <c r="D29" s="13">
        <v>127.46247207284406</v>
      </c>
      <c r="E29" s="13">
        <v>-51</v>
      </c>
      <c r="F29" s="13">
        <v>-76.098653890139047</v>
      </c>
      <c r="G29" s="13">
        <v>102.36381818270502</v>
      </c>
    </row>
    <row r="30" spans="1:7" x14ac:dyDescent="0.3">
      <c r="A30" s="107"/>
      <c r="B30" s="18" t="s">
        <v>168</v>
      </c>
      <c r="C30" s="13">
        <v>547.36827200000005</v>
      </c>
      <c r="D30" s="13">
        <v>547.38497499999994</v>
      </c>
      <c r="E30" s="13">
        <v>547.38467800000001</v>
      </c>
      <c r="F30" s="13">
        <v>-1.6702999999893109E-2</v>
      </c>
      <c r="G30" s="13">
        <v>-1.6405999999960841E-2</v>
      </c>
    </row>
    <row r="31" spans="1:7" x14ac:dyDescent="0.3">
      <c r="A31" s="107"/>
      <c r="B31" s="18" t="s">
        <v>169</v>
      </c>
      <c r="C31" s="13">
        <v>619.50221310230052</v>
      </c>
      <c r="D31" s="13">
        <v>616</v>
      </c>
      <c r="E31" s="13">
        <v>617</v>
      </c>
      <c r="F31" s="13">
        <v>3.5022131023005159</v>
      </c>
      <c r="G31" s="13">
        <v>2.5022131023005159</v>
      </c>
    </row>
    <row r="32" spans="1:7" x14ac:dyDescent="0.3">
      <c r="A32" s="107"/>
      <c r="B32" s="37" t="s">
        <v>170</v>
      </c>
      <c r="C32" s="34">
        <v>31845.744058071163</v>
      </c>
      <c r="D32" s="34">
        <v>32886</v>
      </c>
      <c r="E32" s="34">
        <v>34790</v>
      </c>
      <c r="F32" s="34">
        <v>-1040.2559419288373</v>
      </c>
      <c r="G32" s="34">
        <v>-2944.2559419288373</v>
      </c>
    </row>
    <row r="33" spans="1:7" x14ac:dyDescent="0.3">
      <c r="A33" s="107"/>
      <c r="B33" s="123" t="s">
        <v>171</v>
      </c>
      <c r="C33" s="126">
        <v>0.13782120834002484</v>
      </c>
      <c r="D33" s="126">
        <v>0.13473704531024888</v>
      </c>
      <c r="E33" s="126">
        <v>0.12759413624604771</v>
      </c>
      <c r="F33" s="127">
        <v>0.30841630297759604</v>
      </c>
      <c r="G33" s="127">
        <v>1.0227072093977134</v>
      </c>
    </row>
    <row r="34" spans="1:7" x14ac:dyDescent="0.3">
      <c r="A34" s="107"/>
      <c r="B34" t="s">
        <v>168</v>
      </c>
      <c r="C34" s="63">
        <v>1.7188113771242595E-2</v>
      </c>
      <c r="D34" s="63">
        <v>1.6644924131849419E-2</v>
      </c>
      <c r="E34" s="63">
        <v>1.5733966024719746E-2</v>
      </c>
      <c r="F34" s="120">
        <v>5.4318963939317677E-2</v>
      </c>
      <c r="G34" s="120">
        <v>0.14541477465228497</v>
      </c>
    </row>
    <row r="35" spans="1:7" x14ac:dyDescent="0.3">
      <c r="A35" s="107"/>
      <c r="B35" t="s">
        <v>169</v>
      </c>
      <c r="C35" s="63">
        <v>1.9453218363264791E-2</v>
      </c>
      <c r="D35" s="63">
        <v>1.8731375053214133E-2</v>
      </c>
      <c r="E35" s="63">
        <v>1.773498131647025E-2</v>
      </c>
      <c r="F35" s="120">
        <v>7.2184331005065855E-2</v>
      </c>
      <c r="G35" s="120">
        <v>0.17182370467945413</v>
      </c>
    </row>
    <row r="36" spans="1:7" x14ac:dyDescent="0.3">
      <c r="A36" s="107"/>
      <c r="B36" s="123" t="s">
        <v>172</v>
      </c>
      <c r="C36" s="154">
        <v>0.17446254047453225</v>
      </c>
      <c r="D36" s="154">
        <v>0.17011334449531243</v>
      </c>
      <c r="E36" s="154">
        <v>0.1610630835872377</v>
      </c>
      <c r="F36" s="127">
        <v>0.43491959792198165</v>
      </c>
      <c r="G36" s="127">
        <v>1.3399456887294547</v>
      </c>
    </row>
    <row r="37" spans="1:7" x14ac:dyDescent="0.3">
      <c r="A37" s="107"/>
      <c r="B37" s="160"/>
      <c r="C37" s="160"/>
      <c r="D37" s="160"/>
      <c r="E37" s="160"/>
    </row>
    <row r="38" spans="1:7" x14ac:dyDescent="0.3">
      <c r="A38" s="107"/>
    </row>
    <row r="39" spans="1:7" ht="14.5" thickBot="1" x14ac:dyDescent="0.35">
      <c r="A39" s="107"/>
      <c r="C39" s="22">
        <v>45107</v>
      </c>
      <c r="D39" s="22">
        <v>45016</v>
      </c>
      <c r="E39" s="22">
        <v>44742</v>
      </c>
    </row>
    <row r="40" spans="1:7" x14ac:dyDescent="0.3">
      <c r="A40" s="107"/>
      <c r="C40" s="49" t="s">
        <v>190</v>
      </c>
      <c r="D40" s="49" t="s">
        <v>190</v>
      </c>
      <c r="E40" s="49" t="s">
        <v>190</v>
      </c>
    </row>
    <row r="41" spans="1:7" x14ac:dyDescent="0.3">
      <c r="A41" s="107"/>
      <c r="B41" t="s">
        <v>188</v>
      </c>
      <c r="C41" s="89">
        <v>0.14103169992027692</v>
      </c>
      <c r="D41" s="89">
        <v>0.13794389843355581</v>
      </c>
      <c r="E41" s="89">
        <v>0.13498577499229208</v>
      </c>
    </row>
    <row r="42" spans="1:7" x14ac:dyDescent="0.3">
      <c r="A42" s="107"/>
      <c r="B42" t="s">
        <v>189</v>
      </c>
      <c r="C42" s="89">
        <v>0.17755475872756793</v>
      </c>
      <c r="D42" s="89">
        <v>0.17321043286923543</v>
      </c>
      <c r="E42" s="89">
        <v>0.16836165046150325</v>
      </c>
    </row>
    <row r="43" spans="1:7" ht="14.5" thickBot="1" x14ac:dyDescent="0.35">
      <c r="A43" s="107"/>
      <c r="B43" t="s">
        <v>187</v>
      </c>
      <c r="C43" s="96">
        <v>0.1275</v>
      </c>
      <c r="D43" s="96">
        <v>0.1275</v>
      </c>
      <c r="E43" s="96">
        <v>0.1265</v>
      </c>
    </row>
    <row r="44" spans="1:7" x14ac:dyDescent="0.3">
      <c r="A44" s="107"/>
      <c r="B44" s="152" t="s">
        <v>186</v>
      </c>
      <c r="C44" s="153">
        <v>5.0054758727567927E-2</v>
      </c>
      <c r="D44" s="153">
        <v>4.5710432869235429E-2</v>
      </c>
      <c r="E44" s="153">
        <v>4.1861650461503253E-2</v>
      </c>
    </row>
    <row r="45" spans="1:7" x14ac:dyDescent="0.3">
      <c r="B45" s="71"/>
      <c r="C45" s="71"/>
      <c r="D45" s="71"/>
      <c r="E45" s="71"/>
    </row>
  </sheetData>
  <mergeCells count="2">
    <mergeCell ref="B19:E19"/>
    <mergeCell ref="B37:E37"/>
  </mergeCells>
  <pageMargins left="0.70866141732283472" right="0.70866141732283472" top="0.74803149606299213" bottom="0.74803149606299213" header="0.31496062992125984" footer="0.31496062992125984"/>
  <pageSetup paperSize="9" scale="86"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I47"/>
  <sheetViews>
    <sheetView showGridLines="0" zoomScale="85" zoomScaleNormal="85" workbookViewId="0">
      <pane xSplit="2" ySplit="3" topLeftCell="C4" activePane="bottomRight" state="frozen"/>
      <selection pane="topRight" activeCell="B1" sqref="B1"/>
      <selection pane="bottomLeft" activeCell="A4" sqref="A4"/>
      <selection pane="bottomRight"/>
    </sheetView>
  </sheetViews>
  <sheetFormatPr baseColWidth="10" defaultRowHeight="14" x14ac:dyDescent="0.3"/>
  <cols>
    <col min="1" max="1" width="3.5" style="105" customWidth="1"/>
    <col min="2" max="2" width="60.58203125" customWidth="1"/>
    <col min="3" max="5" width="10.58203125" customWidth="1"/>
    <col min="6" max="6" width="12.83203125" customWidth="1"/>
    <col min="7" max="9" width="10.58203125" customWidth="1"/>
    <col min="10" max="10" width="11.25" customWidth="1"/>
    <col min="11" max="14" width="9.83203125" bestFit="1" customWidth="1"/>
  </cols>
  <sheetData>
    <row r="1" spans="2:9" ht="15.5" x14ac:dyDescent="0.35">
      <c r="B1" s="19" t="s">
        <v>5</v>
      </c>
      <c r="C1" s="19"/>
      <c r="D1" s="19"/>
      <c r="E1" s="19"/>
      <c r="F1" s="19"/>
    </row>
    <row r="2" spans="2:9" ht="14.5" x14ac:dyDescent="0.35">
      <c r="B2" s="20" t="s">
        <v>6</v>
      </c>
      <c r="C2" s="97">
        <v>45107</v>
      </c>
      <c r="D2" s="97">
        <v>45016</v>
      </c>
      <c r="E2" s="97">
        <v>44926</v>
      </c>
      <c r="F2" s="97">
        <v>44742</v>
      </c>
      <c r="G2" s="97" t="s">
        <v>265</v>
      </c>
      <c r="H2" s="97" t="s">
        <v>266</v>
      </c>
      <c r="I2" s="97" t="s">
        <v>9</v>
      </c>
    </row>
    <row r="3" spans="2:9" x14ac:dyDescent="0.3">
      <c r="B3" s="122" t="s">
        <v>7</v>
      </c>
      <c r="C3" s="122"/>
      <c r="D3" s="122"/>
      <c r="E3" s="122"/>
      <c r="F3" s="122"/>
      <c r="G3" s="122"/>
      <c r="H3" s="122"/>
      <c r="I3" s="122"/>
    </row>
    <row r="4" spans="2:9" x14ac:dyDescent="0.3">
      <c r="B4" t="s">
        <v>226</v>
      </c>
      <c r="C4" s="13">
        <v>97258.854348322289</v>
      </c>
      <c r="D4" s="13">
        <v>105133.931</v>
      </c>
      <c r="E4" s="13">
        <v>98986.847330387784</v>
      </c>
      <c r="F4" s="13">
        <v>114806.4052463984</v>
      </c>
      <c r="G4" s="24">
        <v>-7.4905185954453737E-2</v>
      </c>
      <c r="H4" s="24">
        <v>-1.7456793792997395E-2</v>
      </c>
      <c r="I4" s="24">
        <v>-0.15284470287537893</v>
      </c>
    </row>
    <row r="5" spans="2:9" ht="16.5" x14ac:dyDescent="0.35">
      <c r="B5" t="s">
        <v>227</v>
      </c>
      <c r="C5" s="13">
        <v>53151.057273757993</v>
      </c>
      <c r="D5" s="13">
        <v>53513.242139477989</v>
      </c>
      <c r="E5" s="13">
        <v>54890.957499209995</v>
      </c>
      <c r="F5" s="13">
        <v>56198.571376859982</v>
      </c>
      <c r="G5" s="24">
        <v>-6.7681353481814721E-3</v>
      </c>
      <c r="H5" s="24">
        <v>-3.1697392516372901E-2</v>
      </c>
      <c r="I5" s="24">
        <v>-5.4227608076827666E-2</v>
      </c>
    </row>
    <row r="6" spans="2:9" ht="16.5" x14ac:dyDescent="0.3">
      <c r="B6" s="17" t="s">
        <v>228</v>
      </c>
      <c r="C6" s="13">
        <v>51230.515094947994</v>
      </c>
      <c r="D6" s="13">
        <v>51605.72569754799</v>
      </c>
      <c r="E6" s="13">
        <v>52953.194013769993</v>
      </c>
      <c r="F6" s="13">
        <v>54236.735877729981</v>
      </c>
      <c r="G6" s="24">
        <v>-7.2707165247329203E-3</v>
      </c>
      <c r="H6" s="24">
        <v>-3.2532105964637979E-2</v>
      </c>
      <c r="I6" s="24">
        <v>-5.5427760062094093E-2</v>
      </c>
    </row>
    <row r="7" spans="2:9" ht="16.5" x14ac:dyDescent="0.35">
      <c r="B7" s="21" t="s">
        <v>229</v>
      </c>
      <c r="C7" s="13">
        <v>88662.072703380007</v>
      </c>
      <c r="D7" s="13">
        <v>88736.720894690006</v>
      </c>
      <c r="E7" s="13">
        <v>90081.33858761999</v>
      </c>
      <c r="F7" s="13">
        <v>91554.723316549993</v>
      </c>
      <c r="G7" s="24">
        <v>-8.412322492577772E-4</v>
      </c>
      <c r="H7" s="24">
        <v>-1.5755381819282103E-2</v>
      </c>
      <c r="I7" s="24">
        <v>-3.1594772048719556E-2</v>
      </c>
    </row>
    <row r="8" spans="2:9" x14ac:dyDescent="0.3">
      <c r="B8" s="21" t="s">
        <v>8</v>
      </c>
      <c r="C8" s="13">
        <v>21004.276104200006</v>
      </c>
      <c r="D8" s="13">
        <v>20851.165795590001</v>
      </c>
      <c r="E8" s="13">
        <v>20248.559225549998</v>
      </c>
      <c r="F8" s="13">
        <v>20724.811286050004</v>
      </c>
      <c r="G8" s="24">
        <v>7.3430095041682221E-3</v>
      </c>
      <c r="H8" s="24">
        <v>3.7322007468878607E-2</v>
      </c>
      <c r="I8" s="24">
        <v>1.3484553094006264E-2</v>
      </c>
    </row>
    <row r="9" spans="2:9" x14ac:dyDescent="0.3">
      <c r="B9" t="s">
        <v>230</v>
      </c>
      <c r="C9" s="13">
        <v>6428.6882101075598</v>
      </c>
      <c r="D9" s="13">
        <v>6329.6809999999996</v>
      </c>
      <c r="E9" s="13">
        <v>6483.0447357416497</v>
      </c>
      <c r="F9" s="13">
        <v>6390.2986919393697</v>
      </c>
      <c r="G9" s="24">
        <v>1.5641737728577514E-2</v>
      </c>
      <c r="H9" s="24">
        <v>-8.3844131653784664E-3</v>
      </c>
      <c r="I9" s="24">
        <v>6.0074685110750869E-3</v>
      </c>
    </row>
    <row r="10" spans="2:9" x14ac:dyDescent="0.3">
      <c r="B10" t="s">
        <v>231</v>
      </c>
      <c r="C10" s="13">
        <v>6480.0467595482905</v>
      </c>
      <c r="D10" s="13">
        <v>6325.0739999999996</v>
      </c>
      <c r="E10" s="13">
        <v>6476.9171868677904</v>
      </c>
      <c r="F10" s="13">
        <v>6328.6072813783994</v>
      </c>
      <c r="G10" s="24">
        <v>2.450133540703096E-2</v>
      </c>
      <c r="H10" s="24">
        <v>4.8318862048220512E-4</v>
      </c>
      <c r="I10" s="24">
        <v>2.3929353084602669E-2</v>
      </c>
    </row>
    <row r="11" spans="2:9" x14ac:dyDescent="0.3">
      <c r="B11" s="52" t="s">
        <v>225</v>
      </c>
      <c r="C11" s="52"/>
      <c r="D11" s="52"/>
      <c r="E11" s="13"/>
      <c r="F11" s="24"/>
      <c r="G11" s="24"/>
      <c r="H11" s="24"/>
      <c r="I11" s="24"/>
    </row>
    <row r="12" spans="2:9" x14ac:dyDescent="0.3">
      <c r="B12" s="122" t="s">
        <v>10</v>
      </c>
      <c r="C12" s="122"/>
      <c r="D12" s="122"/>
      <c r="E12" s="122"/>
      <c r="F12" s="122"/>
      <c r="G12" s="122"/>
      <c r="H12" s="122"/>
      <c r="I12" s="122"/>
    </row>
    <row r="13" spans="2:9" x14ac:dyDescent="0.3">
      <c r="B13" t="s">
        <v>252</v>
      </c>
      <c r="C13" s="13">
        <v>615.66499999999996</v>
      </c>
      <c r="D13" s="13">
        <v>295.08479162999998</v>
      </c>
      <c r="E13" s="13">
        <v>1073.3934977599997</v>
      </c>
      <c r="F13" s="13">
        <v>509.24766695000005</v>
      </c>
      <c r="G13" s="24"/>
      <c r="H13" s="24"/>
      <c r="I13" s="24">
        <v>0.20896970169221882</v>
      </c>
    </row>
    <row r="14" spans="2:9" x14ac:dyDescent="0.3">
      <c r="B14" t="s">
        <v>257</v>
      </c>
      <c r="C14" s="13">
        <v>830.66399999999999</v>
      </c>
      <c r="D14" s="13">
        <v>372.91199999999998</v>
      </c>
      <c r="E14" s="13">
        <v>1605.75766484</v>
      </c>
      <c r="F14" s="13">
        <v>832.48729724156431</v>
      </c>
      <c r="G14" s="24"/>
      <c r="H14" s="24"/>
      <c r="I14" s="24">
        <v>-2.1901802557297754E-3</v>
      </c>
    </row>
    <row r="15" spans="2:9" x14ac:dyDescent="0.3">
      <c r="B15" t="s">
        <v>258</v>
      </c>
      <c r="C15" s="13">
        <v>402.08699999999999</v>
      </c>
      <c r="D15" s="13">
        <v>160.47999999999996</v>
      </c>
      <c r="E15" s="13">
        <v>744.03618533999986</v>
      </c>
      <c r="F15" s="13">
        <v>396.3857073615643</v>
      </c>
      <c r="G15" s="24"/>
      <c r="H15" s="24"/>
      <c r="I15" s="24">
        <v>1.4383194279089481E-2</v>
      </c>
    </row>
    <row r="16" spans="2:9" x14ac:dyDescent="0.3">
      <c r="B16" t="s">
        <v>259</v>
      </c>
      <c r="C16" s="13">
        <v>148.12700000000001</v>
      </c>
      <c r="D16" s="13">
        <v>34.191000000000003</v>
      </c>
      <c r="E16" s="13">
        <v>277.56764821973547</v>
      </c>
      <c r="F16" s="13">
        <v>170.24924111496699</v>
      </c>
      <c r="G16" s="24"/>
      <c r="H16" s="24"/>
      <c r="I16" s="24">
        <v>-0.12994032143748668</v>
      </c>
    </row>
    <row r="17" spans="2:9" ht="16.5" x14ac:dyDescent="0.3">
      <c r="B17" s="21" t="s">
        <v>232</v>
      </c>
      <c r="C17" s="99">
        <v>0.4791201691150509</v>
      </c>
      <c r="D17" s="99">
        <v>0.48638558272685201</v>
      </c>
      <c r="E17" s="99">
        <v>0.53664478667511972</v>
      </c>
      <c r="F17" s="51">
        <v>0.52385374686799047</v>
      </c>
      <c r="G17" s="51">
        <v>-0.72654136118011081</v>
      </c>
      <c r="H17" s="51">
        <v>-5.7524617560068823</v>
      </c>
      <c r="I17" s="51">
        <v>-4.4733577752939571</v>
      </c>
    </row>
    <row r="18" spans="2:9" ht="16.5" x14ac:dyDescent="0.35">
      <c r="B18" s="21" t="s">
        <v>233</v>
      </c>
      <c r="C18" s="99">
        <v>6.9817003105688502E-2</v>
      </c>
      <c r="D18" s="99">
        <v>6.5367458023139216E-2</v>
      </c>
      <c r="E18" s="99">
        <v>4.3902869364431295E-2</v>
      </c>
      <c r="F18" s="51">
        <v>5.5669767323786888E-2</v>
      </c>
      <c r="G18" s="51">
        <v>0.4449545082549286</v>
      </c>
      <c r="H18" s="51">
        <v>2.5914133741257208</v>
      </c>
      <c r="I18" s="51">
        <v>1.4147235781901615</v>
      </c>
    </row>
    <row r="19" spans="2:9" ht="15" customHeight="1" x14ac:dyDescent="0.3">
      <c r="B19" s="52" t="s">
        <v>256</v>
      </c>
      <c r="C19" s="93"/>
      <c r="D19" s="93"/>
      <c r="E19" s="93"/>
      <c r="F19" s="93"/>
      <c r="G19" s="93"/>
      <c r="H19" s="93"/>
      <c r="I19" s="93"/>
    </row>
    <row r="20" spans="2:9" x14ac:dyDescent="0.3">
      <c r="B20" s="122" t="s">
        <v>11</v>
      </c>
      <c r="C20" s="122"/>
      <c r="D20" s="122"/>
      <c r="E20" s="122"/>
      <c r="F20" s="122"/>
      <c r="G20" s="122"/>
      <c r="H20" s="122"/>
      <c r="I20" s="122"/>
    </row>
    <row r="21" spans="2:9" x14ac:dyDescent="0.3">
      <c r="B21" t="s">
        <v>234</v>
      </c>
      <c r="C21" s="13">
        <v>1920.54217881</v>
      </c>
      <c r="D21" s="13">
        <v>1907.5164419299999</v>
      </c>
      <c r="E21" s="13">
        <v>1937.7634854400001</v>
      </c>
      <c r="F21" s="13">
        <v>1961.8354991300002</v>
      </c>
      <c r="G21" s="24">
        <v>6.8286367517864221E-3</v>
      </c>
      <c r="H21" s="24">
        <v>-8.8872077316957485E-3</v>
      </c>
      <c r="I21" s="24">
        <v>-2.1048309268698762E-2</v>
      </c>
    </row>
    <row r="22" spans="2:9" ht="16.5" x14ac:dyDescent="0.3">
      <c r="B22" t="s">
        <v>235</v>
      </c>
      <c r="C22" s="13">
        <v>1698.2551229599917</v>
      </c>
      <c r="D22" s="13">
        <v>1790.4084386699935</v>
      </c>
      <c r="E22" s="13">
        <v>1833.068554679985</v>
      </c>
      <c r="F22" s="13">
        <v>1943.3024506499914</v>
      </c>
      <c r="G22" s="24">
        <v>-5.1470554829633176E-2</v>
      </c>
      <c r="H22" s="24">
        <v>-7.3545220867928154E-2</v>
      </c>
      <c r="I22" s="24">
        <v>-0.12609839894352876</v>
      </c>
    </row>
    <row r="23" spans="2:9" x14ac:dyDescent="0.3">
      <c r="B23" t="s">
        <v>236</v>
      </c>
      <c r="C23" s="13">
        <v>3618.7973017699915</v>
      </c>
      <c r="D23" s="13">
        <v>3697.9248805999932</v>
      </c>
      <c r="E23" s="13">
        <v>3770.8320401199853</v>
      </c>
      <c r="F23" s="13">
        <v>3905.1379497799917</v>
      </c>
      <c r="G23" s="24">
        <v>-2.1397832942772817E-2</v>
      </c>
      <c r="H23" s="24">
        <v>-4.0318618472637201E-2</v>
      </c>
      <c r="I23" s="24">
        <v>-7.3324080145781317E-2</v>
      </c>
    </row>
    <row r="24" spans="2:9" x14ac:dyDescent="0.3">
      <c r="B24" t="s">
        <v>237</v>
      </c>
      <c r="C24" s="92">
        <v>3.6133658996059512E-2</v>
      </c>
      <c r="D24" s="92">
        <v>3.5645690032351449E-2</v>
      </c>
      <c r="E24" s="92">
        <v>3.5302052901297794E-2</v>
      </c>
      <c r="F24" s="92">
        <v>3.4908992365200855E-2</v>
      </c>
      <c r="G24" s="51">
        <v>4.8796896370806309E-2</v>
      </c>
      <c r="H24" s="51">
        <v>8.3160609476171793E-2</v>
      </c>
      <c r="I24" s="51">
        <v>0.12246666308586562</v>
      </c>
    </row>
    <row r="25" spans="2:9" x14ac:dyDescent="0.3">
      <c r="B25" t="s">
        <v>238</v>
      </c>
      <c r="C25" s="91">
        <v>0.65817345023540497</v>
      </c>
      <c r="D25" s="91">
        <v>0.6642203619529885</v>
      </c>
      <c r="E25" s="91">
        <v>0.66537903453022962</v>
      </c>
      <c r="F25" s="91">
        <v>0.64918107009215975</v>
      </c>
      <c r="G25" s="51">
        <v>-0.60469117175835363</v>
      </c>
      <c r="H25" s="51">
        <v>-0.72055842948246518</v>
      </c>
      <c r="I25" s="51">
        <v>0.89923801432452155</v>
      </c>
    </row>
    <row r="26" spans="2:9" x14ac:dyDescent="0.3">
      <c r="B26" t="s">
        <v>239</v>
      </c>
      <c r="C26" s="92">
        <v>0.64881619803949664</v>
      </c>
      <c r="D26" s="92">
        <v>0.64189302542258131</v>
      </c>
      <c r="E26" s="92">
        <v>0.64080649738987361</v>
      </c>
      <c r="F26" s="92">
        <v>0.6307713871564482</v>
      </c>
      <c r="G26" s="51">
        <v>0.69231726169153296</v>
      </c>
      <c r="H26" s="51">
        <v>0.80097006496230305</v>
      </c>
      <c r="I26" s="51">
        <v>1.8044810883048434</v>
      </c>
    </row>
    <row r="27" spans="2:9" x14ac:dyDescent="0.3">
      <c r="B27" t="s">
        <v>240</v>
      </c>
      <c r="C27" s="92">
        <v>0.65378221188924024</v>
      </c>
      <c r="D27" s="92">
        <v>0.65341023112886554</v>
      </c>
      <c r="E27" s="92">
        <v>0.65343388697089699</v>
      </c>
      <c r="F27" s="92">
        <v>0.64001991306653572</v>
      </c>
      <c r="G27" s="51">
        <v>3.7198076037470162E-2</v>
      </c>
      <c r="H27" s="51">
        <v>3.4832491834324575E-2</v>
      </c>
      <c r="I27" s="51">
        <v>1.3762298822704522</v>
      </c>
    </row>
    <row r="28" spans="2:9" x14ac:dyDescent="0.3">
      <c r="B28" t="s">
        <v>241</v>
      </c>
      <c r="C28" s="100">
        <v>2.9500071690467403E-3</v>
      </c>
      <c r="D28" s="100">
        <v>2.6280597918818581E-3</v>
      </c>
      <c r="E28" s="100">
        <v>6.2168554589479815E-3</v>
      </c>
      <c r="F28" s="100">
        <v>2.7310321219453492E-3</v>
      </c>
      <c r="G28" s="51">
        <v>3.2194737716488217E-2</v>
      </c>
      <c r="H28" s="51">
        <v>-0.32668482899012413</v>
      </c>
      <c r="I28" s="51">
        <v>2.1897504710139109E-2</v>
      </c>
    </row>
    <row r="29" spans="2:9" x14ac:dyDescent="0.3">
      <c r="B29" t="s">
        <v>250</v>
      </c>
      <c r="C29" s="100">
        <v>2.9500071690467403E-3</v>
      </c>
      <c r="D29" s="100">
        <v>2.6280597918818581E-3</v>
      </c>
      <c r="E29" s="100">
        <v>2.6389725261748284E-3</v>
      </c>
      <c r="F29" s="100">
        <v>1.8769178833801278E-3</v>
      </c>
      <c r="G29" s="51">
        <v>3.2194737716488217E-2</v>
      </c>
      <c r="H29" s="51">
        <v>3.1103464287191192E-2</v>
      </c>
      <c r="I29" s="51">
        <v>0.10730892856666124</v>
      </c>
    </row>
    <row r="30" spans="2:9" ht="4.5" customHeight="1" x14ac:dyDescent="0.3">
      <c r="B30" s="86" t="s">
        <v>242</v>
      </c>
      <c r="C30" s="86"/>
      <c r="D30" s="86"/>
      <c r="E30" s="61"/>
      <c r="F30" s="61"/>
      <c r="G30" s="51"/>
      <c r="H30" s="51"/>
      <c r="I30" s="51"/>
    </row>
    <row r="31" spans="2:9" x14ac:dyDescent="0.3">
      <c r="B31" s="122" t="s">
        <v>12</v>
      </c>
      <c r="C31" s="122"/>
      <c r="D31" s="122"/>
      <c r="E31" s="122"/>
      <c r="F31" s="122"/>
      <c r="G31" s="122"/>
      <c r="H31" s="122"/>
      <c r="I31" s="122"/>
    </row>
    <row r="32" spans="2:9" x14ac:dyDescent="0.3">
      <c r="B32" t="s">
        <v>243</v>
      </c>
      <c r="C32" s="102">
        <v>0.78558655659286858</v>
      </c>
      <c r="D32" s="102">
        <v>0.78828775936798334</v>
      </c>
      <c r="E32" s="102">
        <v>0.78603412657185778</v>
      </c>
      <c r="F32" s="102">
        <v>0.79343153573817826</v>
      </c>
      <c r="G32" s="51">
        <v>-0.27012027751147638</v>
      </c>
      <c r="H32" s="51">
        <v>-4.4756997898920403E-2</v>
      </c>
      <c r="I32" s="51">
        <v>-0.78449791453096829</v>
      </c>
    </row>
    <row r="33" spans="2:9" x14ac:dyDescent="0.3">
      <c r="B33" t="s">
        <v>0</v>
      </c>
      <c r="C33" s="101">
        <v>2.84</v>
      </c>
      <c r="D33" s="101">
        <v>2.98</v>
      </c>
      <c r="E33" s="101">
        <v>2.8426</v>
      </c>
      <c r="F33" s="101">
        <v>3.33</v>
      </c>
      <c r="G33" s="51">
        <v>-14.000000000000012</v>
      </c>
      <c r="H33" s="51">
        <v>-0.26000000000001577</v>
      </c>
      <c r="I33" s="51">
        <v>-49.000000000000021</v>
      </c>
    </row>
    <row r="34" spans="2:9" x14ac:dyDescent="0.3">
      <c r="B34" t="s">
        <v>1</v>
      </c>
      <c r="C34" s="101">
        <v>1.43</v>
      </c>
      <c r="D34" s="101">
        <v>1.44</v>
      </c>
      <c r="E34" s="101">
        <v>1.4251</v>
      </c>
      <c r="F34" s="101">
        <v>1.42</v>
      </c>
      <c r="G34" s="51">
        <v>-1.0000000000000009</v>
      </c>
      <c r="H34" s="51">
        <v>0.48999999999999044</v>
      </c>
      <c r="I34" s="51">
        <v>1.0000000000000009</v>
      </c>
    </row>
    <row r="35" spans="2:9" x14ac:dyDescent="0.3">
      <c r="B35" s="52"/>
      <c r="C35" s="52"/>
      <c r="D35" s="52"/>
      <c r="G35" s="24"/>
      <c r="H35" s="24"/>
      <c r="I35" s="24"/>
    </row>
    <row r="36" spans="2:9" x14ac:dyDescent="0.3">
      <c r="B36" s="122" t="s">
        <v>13</v>
      </c>
      <c r="C36" s="122"/>
      <c r="D36" s="122"/>
      <c r="E36" s="122"/>
      <c r="F36" s="122"/>
      <c r="G36" s="122"/>
      <c r="H36" s="122"/>
      <c r="I36" s="122"/>
    </row>
    <row r="37" spans="2:9" x14ac:dyDescent="0.3">
      <c r="B37" t="s">
        <v>244</v>
      </c>
      <c r="C37" s="92">
        <v>0.14103169992027689</v>
      </c>
      <c r="D37" s="92">
        <v>0.13794389843355581</v>
      </c>
      <c r="E37" s="92">
        <v>0.13649843651069588</v>
      </c>
      <c r="F37" s="92">
        <v>0.13498577499229208</v>
      </c>
      <c r="G37" s="51">
        <v>0.30878014867210812</v>
      </c>
      <c r="H37" s="51">
        <v>0.45332634095810176</v>
      </c>
      <c r="I37" s="51">
        <v>0.60459249279848082</v>
      </c>
    </row>
    <row r="38" spans="2:9" x14ac:dyDescent="0.3">
      <c r="B38" t="s">
        <v>245</v>
      </c>
      <c r="C38" s="102">
        <v>0.13782120834002484</v>
      </c>
      <c r="D38" s="102">
        <v>0.13473704531024888</v>
      </c>
      <c r="E38" s="102">
        <v>0.12980427515130899</v>
      </c>
      <c r="F38" s="102">
        <v>0.12759413624604771</v>
      </c>
      <c r="G38" s="51">
        <v>0.30841630297759604</v>
      </c>
      <c r="H38" s="51">
        <v>0.80169331887158524</v>
      </c>
      <c r="I38" s="51">
        <v>1.0227072093977134</v>
      </c>
    </row>
    <row r="39" spans="2:9" x14ac:dyDescent="0.3">
      <c r="B39" t="s">
        <v>246</v>
      </c>
      <c r="C39" s="102">
        <v>0.17755475872756787</v>
      </c>
      <c r="D39" s="102">
        <v>0.17321043286923543</v>
      </c>
      <c r="E39" s="102">
        <v>0.17045804689151839</v>
      </c>
      <c r="F39" s="102">
        <v>0.16836165046150325</v>
      </c>
      <c r="G39" s="51">
        <v>0.43443258583324429</v>
      </c>
      <c r="H39" s="51">
        <v>0.70967118360494852</v>
      </c>
      <c r="I39" s="51">
        <v>0.91931082660646202</v>
      </c>
    </row>
    <row r="40" spans="2:9" x14ac:dyDescent="0.3">
      <c r="B40" t="s">
        <v>247</v>
      </c>
      <c r="C40" s="102">
        <v>0.17446254047453222</v>
      </c>
      <c r="D40" s="112">
        <v>0.17011334449531243</v>
      </c>
      <c r="E40" s="112">
        <v>0.16392384595554346</v>
      </c>
      <c r="F40" s="112">
        <v>0.16106308358723773</v>
      </c>
      <c r="G40" s="51">
        <v>0.43491959792197887</v>
      </c>
      <c r="H40" s="51">
        <v>1.0538694518988756</v>
      </c>
      <c r="I40" s="51">
        <v>1.3399456887294492</v>
      </c>
    </row>
    <row r="41" spans="2:9" x14ac:dyDescent="0.3">
      <c r="B41" t="s">
        <v>248</v>
      </c>
      <c r="C41" s="13">
        <v>31915.665788386767</v>
      </c>
      <c r="D41" s="13">
        <v>32960</v>
      </c>
      <c r="E41" s="13">
        <v>34133.03473765614</v>
      </c>
      <c r="F41" s="13">
        <v>34899</v>
      </c>
      <c r="G41" s="24">
        <v>-3.1684897197003445E-2</v>
      </c>
      <c r="H41" s="24">
        <v>-6.4962549222824739E-2</v>
      </c>
      <c r="I41" s="24">
        <v>-8.5484805054965279E-2</v>
      </c>
    </row>
    <row r="42" spans="2:9" x14ac:dyDescent="0.3">
      <c r="B42" t="s">
        <v>249</v>
      </c>
      <c r="C42" s="102">
        <v>0.40909076554315155</v>
      </c>
      <c r="D42" s="102">
        <v>0.42303886972866622</v>
      </c>
      <c r="E42" s="102">
        <v>0.42175052248233696</v>
      </c>
      <c r="F42" s="102">
        <v>0.44235950910716287</v>
      </c>
      <c r="G42" s="51">
        <v>-1.3948104185514676</v>
      </c>
      <c r="H42" s="51">
        <v>-1.2659756939185418</v>
      </c>
      <c r="I42" s="51">
        <v>-3.3268743564011327</v>
      </c>
    </row>
    <row r="43" spans="2:9" ht="17.25" customHeight="1" x14ac:dyDescent="0.3">
      <c r="B43" s="155"/>
      <c r="C43" s="155"/>
      <c r="D43" s="155"/>
      <c r="E43" s="155"/>
      <c r="F43" s="155"/>
      <c r="G43" s="155"/>
      <c r="H43" s="94"/>
      <c r="I43" s="94"/>
    </row>
    <row r="44" spans="2:9" x14ac:dyDescent="0.3">
      <c r="B44" s="122" t="s">
        <v>14</v>
      </c>
      <c r="C44" s="122"/>
      <c r="D44" s="122"/>
      <c r="E44" s="122"/>
      <c r="F44" s="122"/>
      <c r="G44" s="122"/>
      <c r="H44" s="122"/>
      <c r="I44" s="122"/>
    </row>
    <row r="45" spans="2:9" x14ac:dyDescent="0.3">
      <c r="B45" t="s">
        <v>222</v>
      </c>
      <c r="C45" s="13">
        <v>7692</v>
      </c>
      <c r="D45" s="13">
        <v>7781</v>
      </c>
      <c r="E45" s="13">
        <v>7853</v>
      </c>
      <c r="F45" s="13">
        <v>8337</v>
      </c>
      <c r="G45" s="24">
        <v>-1.1438118493766868E-2</v>
      </c>
      <c r="H45" s="24">
        <v>-2.050171908824653E-2</v>
      </c>
      <c r="I45" s="24">
        <v>-7.7365958978049654E-2</v>
      </c>
    </row>
    <row r="46" spans="2:9" x14ac:dyDescent="0.3">
      <c r="B46" t="s">
        <v>15</v>
      </c>
      <c r="C46" s="13">
        <v>958</v>
      </c>
      <c r="D46" s="13">
        <v>967</v>
      </c>
      <c r="E46" s="13">
        <v>968</v>
      </c>
      <c r="F46" s="13">
        <v>1097</v>
      </c>
      <c r="G46" s="24">
        <v>-9.3071354705274046E-3</v>
      </c>
      <c r="H46" s="24">
        <v>-1.0330578512396695E-2</v>
      </c>
      <c r="I46" s="24">
        <v>-0.1267092069279854</v>
      </c>
    </row>
    <row r="47" spans="2:9" x14ac:dyDescent="0.3">
      <c r="B47" t="s">
        <v>16</v>
      </c>
      <c r="C47" s="13">
        <v>2450</v>
      </c>
      <c r="D47" s="13">
        <v>2461</v>
      </c>
      <c r="E47" s="13">
        <v>2469</v>
      </c>
      <c r="F47" s="13">
        <v>2506</v>
      </c>
      <c r="G47" s="24">
        <v>-4.469727752945957E-3</v>
      </c>
      <c r="H47" s="24">
        <v>-7.6954232482786553E-3</v>
      </c>
      <c r="I47" s="24">
        <v>-2.23463687150838E-2</v>
      </c>
    </row>
  </sheetData>
  <mergeCells count="1">
    <mergeCell ref="B43:G43"/>
  </mergeCells>
  <pageMargins left="0.70866141732283472" right="0.70866141732283472" top="0.74803149606299213" bottom="0.74803149606299213" header="0.31496062992125984" footer="0.31496062992125984"/>
  <pageSetup paperSize="9" scale="67" orientation="portrait" horizontalDpi="4294967294"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A1:I35"/>
  <sheetViews>
    <sheetView showGridLines="0" zoomScale="85" zoomScaleNormal="85" workbookViewId="0">
      <pane xSplit="2" ySplit="2" topLeftCell="C3" activePane="bottomRight" state="frozen"/>
      <selection pane="topRight" activeCell="B1" sqref="B1"/>
      <selection pane="bottomLeft" activeCell="A3" sqref="A3"/>
      <selection pane="bottomRight"/>
    </sheetView>
  </sheetViews>
  <sheetFormatPr baseColWidth="10" defaultRowHeight="14" x14ac:dyDescent="0.3"/>
  <cols>
    <col min="1" max="1" width="4.5" style="107" customWidth="1"/>
    <col min="2" max="2" width="62.58203125" customWidth="1"/>
    <col min="3" max="6" width="11" customWidth="1"/>
    <col min="7" max="9" width="10.83203125" customWidth="1"/>
    <col min="10" max="10" width="11.25" customWidth="1"/>
    <col min="11" max="11" width="10"/>
    <col min="12" max="19" width="9.83203125" bestFit="1" customWidth="1"/>
  </cols>
  <sheetData>
    <row r="1" spans="1:9" ht="15.5" x14ac:dyDescent="0.35">
      <c r="B1" s="19" t="s">
        <v>7</v>
      </c>
      <c r="C1" s="19"/>
      <c r="D1" s="19"/>
      <c r="E1" s="19"/>
      <c r="F1" s="19"/>
    </row>
    <row r="2" spans="1:9" ht="15" thickBot="1" x14ac:dyDescent="0.4">
      <c r="B2" s="20" t="s">
        <v>3</v>
      </c>
      <c r="C2" s="108">
        <v>45107</v>
      </c>
      <c r="D2" s="108">
        <v>45016</v>
      </c>
      <c r="E2" s="108">
        <v>44926</v>
      </c>
      <c r="F2" s="108">
        <v>44742</v>
      </c>
      <c r="G2" s="108" t="s">
        <v>265</v>
      </c>
      <c r="H2" s="108" t="s">
        <v>266</v>
      </c>
      <c r="I2" s="108" t="s">
        <v>9</v>
      </c>
    </row>
    <row r="3" spans="1:9" x14ac:dyDescent="0.3">
      <c r="A3" s="121">
        <v>2</v>
      </c>
      <c r="B3" t="s">
        <v>17</v>
      </c>
      <c r="C3" s="13">
        <v>6878.8642019999998</v>
      </c>
      <c r="D3" s="13">
        <v>12262.385</v>
      </c>
      <c r="E3" s="13">
        <v>4661.8257160000003</v>
      </c>
      <c r="F3" s="13">
        <v>19795.131923000001</v>
      </c>
      <c r="G3" s="25">
        <v>-0.43902722007178868</v>
      </c>
      <c r="H3" s="25">
        <v>0.47557300960240345</v>
      </c>
      <c r="I3" s="25">
        <v>-0.65249717815684594</v>
      </c>
    </row>
    <row r="4" spans="1:9" x14ac:dyDescent="0.3">
      <c r="A4" s="121">
        <v>3</v>
      </c>
      <c r="B4" s="72" t="s">
        <v>176</v>
      </c>
      <c r="C4" s="13">
        <v>203.43148300000001</v>
      </c>
      <c r="D4" s="13">
        <v>212.619</v>
      </c>
      <c r="E4" s="13">
        <v>207.70837699999998</v>
      </c>
      <c r="F4" s="13">
        <v>214.92452868000004</v>
      </c>
      <c r="G4" s="25">
        <v>-4.3211175859165861E-2</v>
      </c>
      <c r="H4" s="25">
        <v>-2.0590859462543347E-2</v>
      </c>
      <c r="I4" s="25">
        <v>-5.3474797644488294E-2</v>
      </c>
    </row>
    <row r="5" spans="1:9" x14ac:dyDescent="0.3">
      <c r="A5" s="121">
        <v>4</v>
      </c>
      <c r="B5" s="72" t="s">
        <v>177</v>
      </c>
      <c r="C5" s="13">
        <v>1169.2562149400001</v>
      </c>
      <c r="D5" s="13">
        <v>1084.884</v>
      </c>
      <c r="E5" s="13">
        <v>1007.80615793</v>
      </c>
      <c r="F5" s="13">
        <v>943.4342939500001</v>
      </c>
      <c r="G5" s="25">
        <v>7.7770724741078351E-2</v>
      </c>
      <c r="H5" s="25">
        <v>0.16019951430105667</v>
      </c>
      <c r="I5" s="25">
        <v>0.23936157762987575</v>
      </c>
    </row>
    <row r="6" spans="1:9" x14ac:dyDescent="0.3">
      <c r="A6" s="121">
        <v>5</v>
      </c>
      <c r="B6" s="72" t="s">
        <v>18</v>
      </c>
      <c r="C6" s="13">
        <v>53750.460079773999</v>
      </c>
      <c r="D6" s="13">
        <v>54778.039000000004</v>
      </c>
      <c r="E6" s="13">
        <v>55315.970999739999</v>
      </c>
      <c r="F6" s="13">
        <v>57353.914156790001</v>
      </c>
      <c r="G6" s="25">
        <v>-1.8758957768203525E-2</v>
      </c>
      <c r="H6" s="25">
        <v>-2.8301246306846144E-2</v>
      </c>
      <c r="I6" s="25">
        <v>-6.2828389831688536E-2</v>
      </c>
    </row>
    <row r="7" spans="1:9" x14ac:dyDescent="0.3">
      <c r="A7" s="121">
        <v>6</v>
      </c>
      <c r="B7" s="73" t="s">
        <v>178</v>
      </c>
      <c r="C7" s="13">
        <v>1065.470915546</v>
      </c>
      <c r="D7" s="13">
        <v>1210.684</v>
      </c>
      <c r="E7" s="13">
        <v>989.97725200000002</v>
      </c>
      <c r="F7" s="13">
        <v>877.84499399999993</v>
      </c>
      <c r="G7" s="25">
        <v>-0.11994301110281458</v>
      </c>
      <c r="H7" s="25">
        <v>7.6257978042913649E-2</v>
      </c>
      <c r="I7" s="25">
        <v>0.21373468303448581</v>
      </c>
    </row>
    <row r="8" spans="1:9" x14ac:dyDescent="0.3">
      <c r="A8" s="121">
        <v>7</v>
      </c>
      <c r="B8" s="73" t="s">
        <v>179</v>
      </c>
      <c r="C8" s="13">
        <v>52684.989164227998</v>
      </c>
      <c r="D8" s="13">
        <v>53567.355000000003</v>
      </c>
      <c r="E8" s="13">
        <v>54325.993747740002</v>
      </c>
      <c r="F8" s="13">
        <v>56476.069162790001</v>
      </c>
      <c r="G8" s="25">
        <v>-1.6472081471485853E-2</v>
      </c>
      <c r="H8" s="25">
        <v>-3.0206618789744098E-2</v>
      </c>
      <c r="I8" s="25">
        <v>-6.7127193070650293E-2</v>
      </c>
    </row>
    <row r="9" spans="1:9" x14ac:dyDescent="0.3">
      <c r="A9" s="121">
        <v>8</v>
      </c>
      <c r="B9" s="72" t="s">
        <v>180</v>
      </c>
      <c r="C9" s="13">
        <v>25353.908491999999</v>
      </c>
      <c r="D9" s="13">
        <v>26588.33</v>
      </c>
      <c r="E9" s="13">
        <v>26867.077245</v>
      </c>
      <c r="F9" s="13">
        <v>25415.173518</v>
      </c>
      <c r="G9" s="25">
        <v>-4.642719223057646E-2</v>
      </c>
      <c r="H9" s="25">
        <v>-5.6320556910655566E-2</v>
      </c>
      <c r="I9" s="25">
        <v>-2.4105688657451306E-3</v>
      </c>
    </row>
    <row r="10" spans="1:9" x14ac:dyDescent="0.3">
      <c r="A10" s="121">
        <v>9</v>
      </c>
      <c r="B10" s="72" t="s">
        <v>19</v>
      </c>
      <c r="C10" s="13">
        <v>1533.4983629999999</v>
      </c>
      <c r="D10" s="13">
        <v>1544.1469999999999</v>
      </c>
      <c r="E10" s="13">
        <v>1812.886741</v>
      </c>
      <c r="F10" s="13">
        <v>1586.484725</v>
      </c>
      <c r="G10" s="25">
        <v>-6.8961290602513933E-3</v>
      </c>
      <c r="H10" s="25">
        <v>-0.1541124283615686</v>
      </c>
      <c r="I10" s="25">
        <v>-3.3398595753892368E-2</v>
      </c>
    </row>
    <row r="11" spans="1:9" x14ac:dyDescent="0.3">
      <c r="A11" s="121">
        <v>10</v>
      </c>
      <c r="B11" s="72" t="s">
        <v>181</v>
      </c>
      <c r="C11" s="13">
        <v>985.7070152483999</v>
      </c>
      <c r="D11" s="13">
        <v>1030.1600000000001</v>
      </c>
      <c r="E11" s="13">
        <v>982.5783123688999</v>
      </c>
      <c r="F11" s="13">
        <v>960.68984065550012</v>
      </c>
      <c r="G11" s="25">
        <v>-4.3151534471926864E-2</v>
      </c>
      <c r="H11" s="25">
        <v>3.1841766097574463E-3</v>
      </c>
      <c r="I11" s="25">
        <v>2.6040844333099226E-2</v>
      </c>
    </row>
    <row r="12" spans="1:9" x14ac:dyDescent="0.3">
      <c r="A12" s="121">
        <v>11</v>
      </c>
      <c r="B12" s="72" t="s">
        <v>20</v>
      </c>
      <c r="C12" s="13">
        <v>1924.7766933900002</v>
      </c>
      <c r="D12" s="13">
        <v>1959.421</v>
      </c>
      <c r="E12" s="13">
        <v>1995.5404518</v>
      </c>
      <c r="F12" s="13">
        <v>2175.6877513699997</v>
      </c>
      <c r="G12" s="25">
        <v>-1.7680889716911185E-2</v>
      </c>
      <c r="H12" s="25">
        <v>-3.5460949110888783E-2</v>
      </c>
      <c r="I12" s="25">
        <v>-0.11532493935400626</v>
      </c>
    </row>
    <row r="13" spans="1:9" x14ac:dyDescent="0.3">
      <c r="A13" s="121">
        <v>12</v>
      </c>
      <c r="B13" s="72" t="s">
        <v>21</v>
      </c>
      <c r="C13" s="13">
        <v>79.854901999999996</v>
      </c>
      <c r="D13" s="13">
        <v>75.873999999999995</v>
      </c>
      <c r="E13" s="13">
        <v>74.750157000000002</v>
      </c>
      <c r="F13" s="13">
        <v>78.864822000000004</v>
      </c>
      <c r="G13" s="25">
        <v>5.2467274692252951E-2</v>
      </c>
      <c r="H13" s="25">
        <v>6.8290759576598539E-2</v>
      </c>
      <c r="I13" s="25">
        <v>1.2554139791249282E-2</v>
      </c>
    </row>
    <row r="14" spans="1:9" x14ac:dyDescent="0.3">
      <c r="A14" s="121">
        <v>13</v>
      </c>
      <c r="B14" s="72" t="s">
        <v>22</v>
      </c>
      <c r="C14" s="13">
        <v>4704.8411737798997</v>
      </c>
      <c r="D14" s="13">
        <v>4738.6899999999996</v>
      </c>
      <c r="E14" s="13">
        <v>5076.2829469788994</v>
      </c>
      <c r="F14" s="13">
        <v>5136.4916512129003</v>
      </c>
      <c r="G14" s="25">
        <v>-7.1430767195363931E-3</v>
      </c>
      <c r="H14" s="25">
        <v>-7.3171999488338149E-2</v>
      </c>
      <c r="I14" s="25">
        <v>-8.4036051597800851E-2</v>
      </c>
    </row>
    <row r="15" spans="1:9" x14ac:dyDescent="0.3">
      <c r="A15" s="121">
        <v>14</v>
      </c>
      <c r="B15" t="s">
        <v>260</v>
      </c>
      <c r="C15" s="13">
        <v>674.25573218998488</v>
      </c>
      <c r="D15" s="13">
        <v>859.38199999999995</v>
      </c>
      <c r="E15" s="13">
        <v>984.42022557008136</v>
      </c>
      <c r="F15" s="13">
        <v>1145.6080357404014</v>
      </c>
      <c r="G15" s="25">
        <v>-0.21541790241128517</v>
      </c>
      <c r="H15" s="25">
        <v>-0.31507326375834982</v>
      </c>
      <c r="I15" s="25">
        <v>-0.41144290965607938</v>
      </c>
    </row>
    <row r="16" spans="1:9" x14ac:dyDescent="0.3">
      <c r="A16" s="121">
        <v>16</v>
      </c>
      <c r="B16" s="123" t="s">
        <v>24</v>
      </c>
      <c r="C16" s="124">
        <v>97258.854351322283</v>
      </c>
      <c r="D16" s="124">
        <v>105133.93100000001</v>
      </c>
      <c r="E16" s="124">
        <v>98986.847330387871</v>
      </c>
      <c r="F16" s="124">
        <v>114806.4052463988</v>
      </c>
      <c r="G16" s="125">
        <v>-7.4905185925918882E-2</v>
      </c>
      <c r="H16" s="125">
        <v>-1.7456793762691269E-2</v>
      </c>
      <c r="I16" s="125">
        <v>-0.15284470284925106</v>
      </c>
    </row>
    <row r="17" spans="1:9" x14ac:dyDescent="0.3">
      <c r="A17" s="121">
        <v>17</v>
      </c>
      <c r="C17" s="13"/>
      <c r="D17" s="13"/>
      <c r="E17" s="13"/>
      <c r="F17" s="13"/>
      <c r="G17" s="25"/>
      <c r="H17" s="25"/>
      <c r="I17" s="25"/>
    </row>
    <row r="18" spans="1:9" x14ac:dyDescent="0.3">
      <c r="A18" s="121">
        <v>18</v>
      </c>
      <c r="B18" t="s">
        <v>182</v>
      </c>
      <c r="C18" s="13">
        <v>50.317826000000004</v>
      </c>
      <c r="D18" s="13">
        <v>49.3</v>
      </c>
      <c r="E18" s="13">
        <v>53.304549000000002</v>
      </c>
      <c r="F18" s="13">
        <v>38.186501999999997</v>
      </c>
      <c r="G18" s="25">
        <v>2.0645557809330764E-2</v>
      </c>
      <c r="H18" s="25">
        <v>-5.6031296691019708E-2</v>
      </c>
      <c r="I18" s="25">
        <v>0.31768618136324733</v>
      </c>
    </row>
    <row r="19" spans="1:9" x14ac:dyDescent="0.3">
      <c r="A19" s="121">
        <v>19</v>
      </c>
      <c r="B19" t="s">
        <v>25</v>
      </c>
      <c r="C19" s="13">
        <v>87109.280886873996</v>
      </c>
      <c r="D19" s="13">
        <v>94881.755999999994</v>
      </c>
      <c r="E19" s="13">
        <v>88932.760635550003</v>
      </c>
      <c r="F19" s="13">
        <v>104668.42328674</v>
      </c>
      <c r="G19" s="25">
        <v>-8.1917488048239728E-2</v>
      </c>
      <c r="H19" s="25">
        <v>-2.0504027263346741E-2</v>
      </c>
      <c r="I19" s="25">
        <v>-0.16775969149513784</v>
      </c>
    </row>
    <row r="20" spans="1:9" x14ac:dyDescent="0.3">
      <c r="A20" s="121">
        <v>20</v>
      </c>
      <c r="B20" s="4" t="s">
        <v>183</v>
      </c>
      <c r="C20" s="13">
        <v>935.60943500000008</v>
      </c>
      <c r="D20" s="13">
        <v>5352.6570000000002</v>
      </c>
      <c r="E20" s="13">
        <v>5320.8887620000005</v>
      </c>
      <c r="F20" s="13">
        <v>10241.401464999999</v>
      </c>
      <c r="G20" s="25">
        <v>-0.8252065404153488</v>
      </c>
      <c r="H20" s="25">
        <v>-0.82416294028136639</v>
      </c>
      <c r="I20" s="25">
        <v>-0.90864439420742893</v>
      </c>
    </row>
    <row r="21" spans="1:9" x14ac:dyDescent="0.3">
      <c r="A21" s="121">
        <v>21</v>
      </c>
      <c r="B21" s="4" t="s">
        <v>26</v>
      </c>
      <c r="C21" s="13">
        <v>4540.7193903779998</v>
      </c>
      <c r="D21" s="13">
        <v>8358.4529999999995</v>
      </c>
      <c r="E21" s="13">
        <v>3417.962638</v>
      </c>
      <c r="F21" s="13">
        <v>7959.6056060000001</v>
      </c>
      <c r="G21" s="25">
        <v>-0.45675122054547651</v>
      </c>
      <c r="H21" s="25">
        <v>0.32848713438101657</v>
      </c>
      <c r="I21" s="25">
        <v>-0.42952960044211519</v>
      </c>
    </row>
    <row r="22" spans="1:9" x14ac:dyDescent="0.3">
      <c r="A22" s="121">
        <v>22</v>
      </c>
      <c r="B22" s="4" t="s">
        <v>27</v>
      </c>
      <c r="C22" s="13">
        <v>74095.229665913997</v>
      </c>
      <c r="D22" s="13">
        <v>74734.293999999994</v>
      </c>
      <c r="E22" s="13">
        <v>74386.472047999996</v>
      </c>
      <c r="F22" s="13">
        <v>79920.603166999994</v>
      </c>
      <c r="G22" s="25">
        <v>-8.5511523543126931E-3</v>
      </c>
      <c r="H22" s="25">
        <v>-3.9152600475267337E-3</v>
      </c>
      <c r="I22" s="25">
        <v>-7.2889508715461626E-2</v>
      </c>
    </row>
    <row r="23" spans="1:9" x14ac:dyDescent="0.3">
      <c r="A23" s="121">
        <v>23</v>
      </c>
      <c r="B23" s="18" t="s">
        <v>28</v>
      </c>
      <c r="C23" s="13">
        <v>3854.0163600000001</v>
      </c>
      <c r="D23" s="13">
        <v>3860.9459999999999</v>
      </c>
      <c r="E23" s="13">
        <v>3329.3536519999998</v>
      </c>
      <c r="F23" s="13">
        <v>2916.1512089999997</v>
      </c>
      <c r="G23" s="25">
        <v>-1.7948036569275603E-3</v>
      </c>
      <c r="H23" s="25">
        <v>0.15758695616034255</v>
      </c>
      <c r="I23" s="25">
        <v>0.32161060376619194</v>
      </c>
    </row>
    <row r="24" spans="1:9" x14ac:dyDescent="0.3">
      <c r="A24" s="121">
        <v>24</v>
      </c>
      <c r="B24" s="4" t="s">
        <v>29</v>
      </c>
      <c r="C24" s="13">
        <v>3683.7060355819999</v>
      </c>
      <c r="D24" s="13">
        <v>2575.4059999999999</v>
      </c>
      <c r="E24" s="13">
        <v>2478.0835355500003</v>
      </c>
      <c r="F24" s="13">
        <v>3630.6618397399998</v>
      </c>
      <c r="G24" s="25">
        <v>0.43033992915369462</v>
      </c>
      <c r="H24" s="25">
        <v>0.48651406731711194</v>
      </c>
      <c r="I24" s="25">
        <v>1.461006234769547E-2</v>
      </c>
    </row>
    <row r="25" spans="1:9" x14ac:dyDescent="0.3">
      <c r="A25" s="121">
        <v>25</v>
      </c>
      <c r="B25" t="s">
        <v>19</v>
      </c>
      <c r="C25" s="13">
        <v>1114.7667919999999</v>
      </c>
      <c r="D25" s="13">
        <v>1255.0239999999999</v>
      </c>
      <c r="E25" s="13">
        <v>1081.823852</v>
      </c>
      <c r="F25" s="13">
        <v>1007.774421</v>
      </c>
      <c r="G25" s="25">
        <v>-0.1117565942962047</v>
      </c>
      <c r="H25" s="25">
        <v>3.0451297537115042E-2</v>
      </c>
      <c r="I25" s="25">
        <v>0.10616698416877157</v>
      </c>
    </row>
    <row r="26" spans="1:9" x14ac:dyDescent="0.3">
      <c r="A26" s="121">
        <v>26</v>
      </c>
      <c r="B26" t="s">
        <v>30</v>
      </c>
      <c r="C26" s="13">
        <v>1023.05006372</v>
      </c>
      <c r="D26" s="13">
        <v>1059.867</v>
      </c>
      <c r="E26" s="13">
        <v>1085.32941772</v>
      </c>
      <c r="F26" s="13">
        <v>1294.00637772</v>
      </c>
      <c r="G26" s="25">
        <v>-3.4737317304907069E-2</v>
      </c>
      <c r="H26" s="25">
        <v>-5.7382904197725543E-2</v>
      </c>
      <c r="I26" s="25">
        <v>-0.20939333736315643</v>
      </c>
    </row>
    <row r="27" spans="1:9" x14ac:dyDescent="0.3">
      <c r="A27" s="121">
        <v>27</v>
      </c>
      <c r="B27" t="s">
        <v>31</v>
      </c>
      <c r="C27" s="13">
        <v>459.62005396000001</v>
      </c>
      <c r="D27" s="13">
        <v>434.44099999999997</v>
      </c>
      <c r="E27" s="13">
        <v>364.48008605000001</v>
      </c>
      <c r="F27" s="13">
        <v>396.80752202999997</v>
      </c>
      <c r="G27" s="25">
        <v>5.7957361206700184E-2</v>
      </c>
      <c r="H27" s="25">
        <v>0.26102926209512728</v>
      </c>
      <c r="I27" s="25">
        <v>0.15829471076722984</v>
      </c>
    </row>
    <row r="28" spans="1:9" x14ac:dyDescent="0.3">
      <c r="A28" s="121">
        <v>28</v>
      </c>
      <c r="B28" t="s">
        <v>32</v>
      </c>
      <c r="C28" s="13">
        <v>1021.7719662200001</v>
      </c>
      <c r="D28" s="13">
        <v>1128.4690000000001</v>
      </c>
      <c r="E28" s="13">
        <v>992.2316032</v>
      </c>
      <c r="F28" s="13">
        <v>1072.59985553</v>
      </c>
      <c r="G28" s="25">
        <v>-9.4550256834702556E-2</v>
      </c>
      <c r="H28" s="25">
        <v>2.9771640940210769E-2</v>
      </c>
      <c r="I28" s="25">
        <v>-4.7387559347455373E-2</v>
      </c>
    </row>
    <row r="29" spans="1:9" x14ac:dyDescent="0.3">
      <c r="A29" s="121">
        <v>29</v>
      </c>
      <c r="B29" s="26" t="s">
        <v>33</v>
      </c>
      <c r="C29" s="27">
        <v>90778.807588773998</v>
      </c>
      <c r="D29" s="27">
        <v>98808.856999999989</v>
      </c>
      <c r="E29" s="27">
        <v>92509.930143520003</v>
      </c>
      <c r="F29" s="27">
        <v>108477.79796502</v>
      </c>
      <c r="G29" s="28">
        <v>-8.1268518380148771E-2</v>
      </c>
      <c r="H29" s="28">
        <v>-1.8712829553112188E-2</v>
      </c>
      <c r="I29" s="28">
        <v>-0.16315772174830889</v>
      </c>
    </row>
    <row r="30" spans="1:9" x14ac:dyDescent="0.3">
      <c r="A30" s="121">
        <v>30</v>
      </c>
      <c r="B30" t="s">
        <v>34</v>
      </c>
      <c r="C30" s="13">
        <v>6428.6882101075598</v>
      </c>
      <c r="D30" s="13">
        <v>6329.6809999999996</v>
      </c>
      <c r="E30" s="13">
        <v>6483.0447357416497</v>
      </c>
      <c r="F30" s="13">
        <v>6390.2986919393697</v>
      </c>
      <c r="G30" s="103">
        <v>1.5641737728577514E-2</v>
      </c>
      <c r="H30" s="103">
        <v>-8.3844131653784664E-3</v>
      </c>
      <c r="I30" s="103">
        <v>6.0074685110750869E-3</v>
      </c>
    </row>
    <row r="31" spans="1:9" x14ac:dyDescent="0.3">
      <c r="A31" s="121">
        <v>31</v>
      </c>
      <c r="B31" t="s">
        <v>184</v>
      </c>
      <c r="C31" s="13">
        <v>48.748841400139</v>
      </c>
      <c r="D31" s="13">
        <v>-5.0650000000000004</v>
      </c>
      <c r="E31" s="13">
        <v>-6.5726267138569998</v>
      </c>
      <c r="F31" s="13">
        <v>-62.137154000967399</v>
      </c>
      <c r="G31" s="25">
        <v>-10.624647857875418</v>
      </c>
      <c r="H31" s="25">
        <v>-8.4169496492722349</v>
      </c>
      <c r="I31" s="25">
        <v>-1.7845361150492995</v>
      </c>
    </row>
    <row r="32" spans="1:9" x14ac:dyDescent="0.3">
      <c r="A32" s="121">
        <v>32</v>
      </c>
      <c r="B32" t="s">
        <v>35</v>
      </c>
      <c r="C32" s="13">
        <v>2.6097080406000002</v>
      </c>
      <c r="D32" s="13">
        <v>0.45800000000000002</v>
      </c>
      <c r="E32" s="13">
        <v>0.44507784000000006</v>
      </c>
      <c r="F32" s="13">
        <v>0.44574344000000005</v>
      </c>
      <c r="G32" s="25">
        <v>4.698052490393013</v>
      </c>
      <c r="H32" s="25">
        <v>4.8634868017693256</v>
      </c>
      <c r="I32" s="25">
        <v>4.8547312341826041</v>
      </c>
    </row>
    <row r="33" spans="1:9" ht="14.5" thickBot="1" x14ac:dyDescent="0.35">
      <c r="A33" s="121">
        <v>33</v>
      </c>
      <c r="B33" s="29" t="s">
        <v>36</v>
      </c>
      <c r="C33" s="30">
        <v>6480.0467595482987</v>
      </c>
      <c r="D33" s="30">
        <v>6325.0739999999996</v>
      </c>
      <c r="E33" s="30">
        <v>6476.9171868677922</v>
      </c>
      <c r="F33" s="30">
        <v>6328.6072813784021</v>
      </c>
      <c r="G33" s="31">
        <v>2.4501335407032254E-2</v>
      </c>
      <c r="H33" s="31">
        <v>4.831886204831879E-4</v>
      </c>
      <c r="I33" s="31">
        <v>2.3929353084603523E-2</v>
      </c>
    </row>
    <row r="34" spans="1:9" x14ac:dyDescent="0.3">
      <c r="A34" s="121">
        <v>34</v>
      </c>
      <c r="B34" s="123" t="s">
        <v>37</v>
      </c>
      <c r="C34" s="124">
        <v>97258.854348322289</v>
      </c>
      <c r="D34" s="124">
        <v>105133.93099999998</v>
      </c>
      <c r="E34" s="124">
        <v>98986.847330387798</v>
      </c>
      <c r="F34" s="124">
        <v>114806.4052463984</v>
      </c>
      <c r="G34" s="125">
        <v>-7.4905185954453599E-2</v>
      </c>
      <c r="H34" s="125">
        <v>-1.7456793792997541E-2</v>
      </c>
      <c r="I34" s="125">
        <v>-0.15284470287537893</v>
      </c>
    </row>
    <row r="35" spans="1:9" x14ac:dyDescent="0.3">
      <c r="A35" s="121"/>
      <c r="B35" s="1"/>
      <c r="C35" s="14"/>
      <c r="D35" s="14"/>
      <c r="E35" s="14"/>
      <c r="F35" s="14"/>
      <c r="G35" s="32"/>
      <c r="H35" s="32"/>
      <c r="I35" s="32"/>
    </row>
  </sheetData>
  <pageMargins left="0.70866141732283472" right="0.70866141732283472" top="0.74803149606299213" bottom="0.74803149606299213" header="0.31496062992125984" footer="0.31496062992125984"/>
  <pageSetup paperSize="9" scale="82"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pageSetUpPr fitToPage="1"/>
  </sheetPr>
  <dimension ref="A1:I35"/>
  <sheetViews>
    <sheetView showGridLines="0" zoomScale="85" zoomScaleNormal="85" workbookViewId="0">
      <pane xSplit="2" ySplit="2" topLeftCell="C3" activePane="bottomRight" state="frozen"/>
      <selection pane="topRight" activeCell="B1" sqref="B1"/>
      <selection pane="bottomLeft" activeCell="A3" sqref="A3"/>
      <selection pane="bottomRight" activeCell="F9" sqref="F9"/>
    </sheetView>
  </sheetViews>
  <sheetFormatPr baseColWidth="10" defaultColWidth="9.58203125" defaultRowHeight="14" x14ac:dyDescent="0.3"/>
  <cols>
    <col min="1" max="1" width="4.5" customWidth="1"/>
    <col min="2" max="2" width="44.58203125" customWidth="1"/>
    <col min="3" max="6" width="11" customWidth="1"/>
    <col min="7" max="9" width="10.75" customWidth="1"/>
  </cols>
  <sheetData>
    <row r="1" spans="1:9" ht="15.5" x14ac:dyDescent="0.35">
      <c r="B1" s="19" t="s">
        <v>38</v>
      </c>
      <c r="C1" s="19"/>
      <c r="D1" s="19"/>
    </row>
    <row r="2" spans="1:9" ht="14.5" x14ac:dyDescent="0.35">
      <c r="B2" s="20" t="s">
        <v>39</v>
      </c>
      <c r="C2" s="97">
        <v>45107</v>
      </c>
      <c r="D2" s="97">
        <v>45016</v>
      </c>
      <c r="E2" s="97">
        <v>44926</v>
      </c>
      <c r="F2" s="97">
        <v>44742</v>
      </c>
      <c r="G2" s="98" t="s">
        <v>265</v>
      </c>
      <c r="H2" s="98" t="s">
        <v>266</v>
      </c>
      <c r="I2" s="98" t="s">
        <v>9</v>
      </c>
    </row>
    <row r="3" spans="1:9" x14ac:dyDescent="0.3">
      <c r="A3" s="107"/>
      <c r="B3" s="123" t="s">
        <v>253</v>
      </c>
      <c r="C3" s="124">
        <v>78187.917459849996</v>
      </c>
      <c r="D3" s="124">
        <v>78733.485057350001</v>
      </c>
      <c r="E3" s="124">
        <v>77929.892747409991</v>
      </c>
      <c r="F3" s="124">
        <v>82931.203722100006</v>
      </c>
      <c r="G3" s="125">
        <v>-6.9292956751833071E-3</v>
      </c>
      <c r="H3" s="125">
        <v>3.3109850834303926E-3</v>
      </c>
      <c r="I3" s="125">
        <v>-5.7195434882925632E-2</v>
      </c>
    </row>
    <row r="4" spans="1:9" x14ac:dyDescent="0.3">
      <c r="A4" s="107"/>
      <c r="B4" s="33" t="s">
        <v>254</v>
      </c>
      <c r="C4" s="34">
        <v>69593.854696409995</v>
      </c>
      <c r="D4" s="34">
        <v>70136.846672009997</v>
      </c>
      <c r="E4" s="34">
        <v>69832.779362069996</v>
      </c>
      <c r="F4" s="34">
        <v>74750.84337218001</v>
      </c>
      <c r="G4" s="35">
        <v>-7.7418931897418391E-3</v>
      </c>
      <c r="H4" s="35">
        <v>-3.4213827351940373E-3</v>
      </c>
      <c r="I4" s="35">
        <v>-6.8989036686765856E-2</v>
      </c>
    </row>
    <row r="5" spans="1:9" x14ac:dyDescent="0.3">
      <c r="A5" s="107"/>
      <c r="B5" s="6" t="s">
        <v>40</v>
      </c>
      <c r="C5" s="14">
        <v>5572.3944857300003</v>
      </c>
      <c r="D5" s="14">
        <v>5584.8946804500001</v>
      </c>
      <c r="E5" s="14">
        <v>6889.4704256699997</v>
      </c>
      <c r="F5" s="14">
        <v>7121.5923244400001</v>
      </c>
      <c r="G5" s="32">
        <v>-2.2382149414127638E-3</v>
      </c>
      <c r="H5" s="32">
        <v>-0.19117230477289029</v>
      </c>
      <c r="I5" s="32">
        <v>-0.21753531627939957</v>
      </c>
    </row>
    <row r="6" spans="1:9" x14ac:dyDescent="0.3">
      <c r="A6" s="107"/>
      <c r="B6" s="6" t="s">
        <v>41</v>
      </c>
      <c r="C6" s="14">
        <v>64021.460210679994</v>
      </c>
      <c r="D6" s="14">
        <v>64551.951991559996</v>
      </c>
      <c r="E6" s="14">
        <v>62943.308936399997</v>
      </c>
      <c r="F6" s="14">
        <v>67629.251047740006</v>
      </c>
      <c r="G6" s="32">
        <v>-8.2180594778816663E-3</v>
      </c>
      <c r="H6" s="32">
        <v>1.7128925893765714E-2</v>
      </c>
      <c r="I6" s="32">
        <v>-5.334660344697955E-2</v>
      </c>
    </row>
    <row r="7" spans="1:9" x14ac:dyDescent="0.3">
      <c r="A7" s="107"/>
      <c r="B7" s="4" t="s">
        <v>42</v>
      </c>
      <c r="C7" s="13">
        <v>54140.801704589998</v>
      </c>
      <c r="D7" s="13">
        <v>55232.99067829</v>
      </c>
      <c r="E7" s="13">
        <v>57048.735000000001</v>
      </c>
      <c r="F7" s="13">
        <v>58105.121236910003</v>
      </c>
      <c r="G7" s="25">
        <v>-1.9774213930611947E-2</v>
      </c>
      <c r="H7" s="25">
        <v>-5.0972791866638285E-2</v>
      </c>
      <c r="I7" s="25">
        <v>-6.822668033264094E-2</v>
      </c>
    </row>
    <row r="8" spans="1:9" x14ac:dyDescent="0.3">
      <c r="A8" s="107"/>
      <c r="B8" s="4" t="s">
        <v>43</v>
      </c>
      <c r="C8" s="13">
        <v>7915.4251950199987</v>
      </c>
      <c r="D8" s="13">
        <v>6967.2598606399997</v>
      </c>
      <c r="E8" s="13">
        <v>5874.4328462700005</v>
      </c>
      <c r="F8" s="13">
        <v>5543.2889200199998</v>
      </c>
      <c r="G8" s="25">
        <v>0.13608869962443201</v>
      </c>
      <c r="H8" s="25">
        <v>0.34743649338777211</v>
      </c>
      <c r="I8" s="25">
        <v>0.427929395206671</v>
      </c>
    </row>
    <row r="9" spans="1:9" x14ac:dyDescent="0.3">
      <c r="A9" s="107"/>
      <c r="B9" s="4" t="s">
        <v>44</v>
      </c>
      <c r="C9" s="13">
        <v>1965.2333110699999</v>
      </c>
      <c r="D9" s="13">
        <v>2351.7014526299995</v>
      </c>
      <c r="E9" s="13">
        <v>20.141090130000002</v>
      </c>
      <c r="F9" s="13">
        <v>3980.8408908099996</v>
      </c>
      <c r="G9" s="25">
        <v>-0.16433554570789469</v>
      </c>
      <c r="H9" s="25">
        <v>96.573333835729159</v>
      </c>
      <c r="I9" s="25">
        <v>-0.50632708893066936</v>
      </c>
    </row>
    <row r="10" spans="1:9" x14ac:dyDescent="0.3">
      <c r="A10" s="107"/>
      <c r="B10" s="33" t="s">
        <v>255</v>
      </c>
      <c r="C10" s="34">
        <v>8594.0627634400007</v>
      </c>
      <c r="D10" s="34">
        <v>8596.6383853400002</v>
      </c>
      <c r="E10" s="34">
        <v>8097.1133853399997</v>
      </c>
      <c r="F10" s="34">
        <v>8180.3603499199999</v>
      </c>
      <c r="G10" s="35">
        <v>-2.996080310173086E-4</v>
      </c>
      <c r="H10" s="35">
        <v>6.1373646934441931E-2</v>
      </c>
      <c r="I10" s="35">
        <v>5.0572639324384612E-2</v>
      </c>
    </row>
    <row r="11" spans="1:9" x14ac:dyDescent="0.3">
      <c r="A11" s="107"/>
      <c r="B11" s="5" t="s">
        <v>209</v>
      </c>
      <c r="C11" s="64">
        <v>5839.3611853399998</v>
      </c>
      <c r="D11" s="64">
        <v>5839.3611853399998</v>
      </c>
      <c r="E11" s="64">
        <v>5839.3611853399998</v>
      </c>
      <c r="F11" s="64">
        <v>6421.8531499199999</v>
      </c>
      <c r="G11" s="25">
        <v>0</v>
      </c>
      <c r="H11" s="25">
        <v>0</v>
      </c>
      <c r="I11" s="25">
        <v>-9.0704653467084728E-2</v>
      </c>
    </row>
    <row r="12" spans="1:9" x14ac:dyDescent="0.3">
      <c r="A12" s="107"/>
      <c r="B12" s="5" t="s">
        <v>210</v>
      </c>
      <c r="C12" s="13">
        <v>2155.5595781000002</v>
      </c>
      <c r="D12" s="13">
        <v>2158.1352000000002</v>
      </c>
      <c r="E12" s="13">
        <v>1658.6101999999998</v>
      </c>
      <c r="F12" s="13">
        <v>1159.3652</v>
      </c>
      <c r="G12" s="25">
        <v>-1.1934478896410137E-3</v>
      </c>
      <c r="H12" s="25">
        <v>0.29961794404737191</v>
      </c>
      <c r="I12" s="25">
        <v>0.85925847877786932</v>
      </c>
    </row>
    <row r="13" spans="1:9" x14ac:dyDescent="0.3">
      <c r="A13" s="107"/>
      <c r="B13" s="5" t="s">
        <v>45</v>
      </c>
      <c r="C13" s="13">
        <v>599.14200000000005</v>
      </c>
      <c r="D13" s="13">
        <v>599.14200000000005</v>
      </c>
      <c r="E13" s="13">
        <v>599.14200000000005</v>
      </c>
      <c r="F13" s="13">
        <v>599.14200000000005</v>
      </c>
      <c r="G13" s="25">
        <v>0</v>
      </c>
      <c r="H13" s="25">
        <v>0</v>
      </c>
      <c r="I13" s="25">
        <v>0</v>
      </c>
    </row>
    <row r="14" spans="1:9" x14ac:dyDescent="0.3">
      <c r="A14" s="107"/>
      <c r="B14" s="123" t="s">
        <v>8</v>
      </c>
      <c r="C14" s="124">
        <v>21004.276104200006</v>
      </c>
      <c r="D14" s="124">
        <v>20851.165795590001</v>
      </c>
      <c r="E14" s="124">
        <v>20248.559225549998</v>
      </c>
      <c r="F14" s="124">
        <v>20724.811286050004</v>
      </c>
      <c r="G14" s="125">
        <v>7.3430095041682221E-3</v>
      </c>
      <c r="H14" s="125">
        <v>3.7322007468878607E-2</v>
      </c>
      <c r="I14" s="125">
        <v>1.3484553094006264E-2</v>
      </c>
    </row>
    <row r="15" spans="1:9" x14ac:dyDescent="0.3">
      <c r="A15" s="107"/>
      <c r="B15" s="18" t="s">
        <v>46</v>
      </c>
      <c r="C15" s="13">
        <v>11359.507705380001</v>
      </c>
      <c r="D15" s="13">
        <v>11370.22614995</v>
      </c>
      <c r="E15" s="13">
        <v>11248.505361059999</v>
      </c>
      <c r="F15" s="13">
        <v>11759.144654000002</v>
      </c>
      <c r="G15" s="25">
        <v>-9.4267646295194787E-4</v>
      </c>
      <c r="H15" s="25">
        <v>9.8681861062421411E-3</v>
      </c>
      <c r="I15" s="25">
        <v>-3.3985205589256801E-2</v>
      </c>
    </row>
    <row r="16" spans="1:9" x14ac:dyDescent="0.3">
      <c r="A16" s="107"/>
      <c r="B16" s="18" t="s">
        <v>47</v>
      </c>
      <c r="C16" s="13">
        <v>3719.02729967</v>
      </c>
      <c r="D16" s="13">
        <v>3711.9769209999995</v>
      </c>
      <c r="E16" s="13">
        <v>3682.2413426200001</v>
      </c>
      <c r="F16" s="13">
        <v>3761.4849587800004</v>
      </c>
      <c r="G16" s="25">
        <v>1.8993595111311188E-3</v>
      </c>
      <c r="H16" s="25">
        <v>9.9900994060932238E-3</v>
      </c>
      <c r="I16" s="25">
        <v>-1.1287472786750439E-2</v>
      </c>
    </row>
    <row r="17" spans="1:9" x14ac:dyDescent="0.3">
      <c r="A17" s="107"/>
      <c r="B17" s="18" t="s">
        <v>48</v>
      </c>
      <c r="C17" s="13">
        <v>4741.9152918700001</v>
      </c>
      <c r="D17" s="13">
        <v>4616.9881030899996</v>
      </c>
      <c r="E17" s="13">
        <v>4268.0958634400004</v>
      </c>
      <c r="F17" s="13">
        <v>4173.1872325499999</v>
      </c>
      <c r="G17" s="63">
        <v>2.7058156960896394E-2</v>
      </c>
      <c r="H17" s="63">
        <v>0.1110142423202535</v>
      </c>
      <c r="I17" s="63">
        <v>0.13628146249562892</v>
      </c>
    </row>
    <row r="18" spans="1:9" x14ac:dyDescent="0.3">
      <c r="A18" s="107"/>
      <c r="B18" s="18" t="s">
        <v>191</v>
      </c>
      <c r="C18" s="13">
        <v>1183.8258072800002</v>
      </c>
      <c r="D18" s="13">
        <v>1151.9746215500004</v>
      </c>
      <c r="E18" s="13">
        <v>1049.7166584300001</v>
      </c>
      <c r="F18" s="13">
        <v>1030.9944407200019</v>
      </c>
      <c r="G18" s="63">
        <v>2.7649207833366579E-2</v>
      </c>
      <c r="H18" s="63">
        <v>0.12775747414600369</v>
      </c>
      <c r="I18" s="63">
        <v>0.14823684835125539</v>
      </c>
    </row>
    <row r="19" spans="1:9" x14ac:dyDescent="0.3">
      <c r="A19" s="107"/>
      <c r="B19" s="123" t="s">
        <v>49</v>
      </c>
      <c r="C19" s="124">
        <v>99192.193564050001</v>
      </c>
      <c r="D19" s="124">
        <v>99584.650852940002</v>
      </c>
      <c r="E19" s="124">
        <v>98178.451972959985</v>
      </c>
      <c r="F19" s="124">
        <v>103656.01500815002</v>
      </c>
      <c r="G19" s="125">
        <v>-3.9409415560391434E-3</v>
      </c>
      <c r="H19" s="125">
        <v>1.0325499849694289E-2</v>
      </c>
      <c r="I19" s="125">
        <v>-4.3063795610404722E-2</v>
      </c>
    </row>
    <row r="20" spans="1:9" x14ac:dyDescent="0.3">
      <c r="A20" s="107"/>
      <c r="B20" s="36" t="s">
        <v>50</v>
      </c>
      <c r="C20" s="34">
        <v>88662.072703380007</v>
      </c>
      <c r="D20" s="34">
        <v>88736.720894690006</v>
      </c>
      <c r="E20" s="34">
        <v>90081.33858761999</v>
      </c>
      <c r="F20" s="34">
        <v>91554.723316549993</v>
      </c>
      <c r="G20" s="35">
        <v>-8.412322492577772E-4</v>
      </c>
      <c r="H20" s="35">
        <v>-1.5755381819282103E-2</v>
      </c>
      <c r="I20" s="35">
        <v>-3.1594772048719556E-2</v>
      </c>
    </row>
    <row r="21" spans="1:9" x14ac:dyDescent="0.3">
      <c r="A21" s="107"/>
      <c r="B21" s="4" t="s">
        <v>51</v>
      </c>
      <c r="C21" s="13">
        <v>67657.796599180001</v>
      </c>
      <c r="D21" s="13">
        <v>67885.555099100005</v>
      </c>
      <c r="E21" s="13">
        <v>69832.779362069996</v>
      </c>
      <c r="F21" s="13">
        <v>70829.912030499996</v>
      </c>
      <c r="G21" s="102">
        <v>-3.3550362752064159E-3</v>
      </c>
      <c r="H21" s="102">
        <v>-3.1145584963948134E-2</v>
      </c>
      <c r="I21" s="102">
        <v>-4.4784969236641908E-2</v>
      </c>
    </row>
    <row r="22" spans="1:9" x14ac:dyDescent="0.3">
      <c r="A22" s="107"/>
      <c r="B22" s="74" t="s">
        <v>40</v>
      </c>
      <c r="C22" s="13">
        <v>5572.3944857300003</v>
      </c>
      <c r="D22" s="13">
        <v>5584.8946804500001</v>
      </c>
      <c r="E22" s="13">
        <v>6889.4704256699997</v>
      </c>
      <c r="F22" s="13">
        <v>7121.5923244400001</v>
      </c>
      <c r="G22" s="102">
        <v>-2.2382149414127638E-3</v>
      </c>
      <c r="H22" s="102">
        <v>-0.19117230477289029</v>
      </c>
      <c r="I22" s="102">
        <v>-0.21753531627939957</v>
      </c>
    </row>
    <row r="23" spans="1:9" x14ac:dyDescent="0.3">
      <c r="A23" s="107"/>
      <c r="B23" s="74" t="s">
        <v>42</v>
      </c>
      <c r="C23" s="13">
        <v>54140.801704589998</v>
      </c>
      <c r="D23" s="13">
        <v>55232.99067829</v>
      </c>
      <c r="E23" s="13">
        <v>57048.735000000001</v>
      </c>
      <c r="F23" s="13">
        <v>58105.121236910003</v>
      </c>
      <c r="G23" s="102">
        <v>-1.9774213930611947E-2</v>
      </c>
      <c r="H23" s="102">
        <v>-5.0972791866638285E-2</v>
      </c>
      <c r="I23" s="102">
        <v>-6.822668033264094E-2</v>
      </c>
    </row>
    <row r="24" spans="1:9" x14ac:dyDescent="0.3">
      <c r="A24" s="107"/>
      <c r="B24" s="74" t="s">
        <v>43</v>
      </c>
      <c r="C24" s="13">
        <v>7915.4251950199987</v>
      </c>
      <c r="D24" s="13">
        <v>6967.2598606399997</v>
      </c>
      <c r="E24" s="13">
        <v>5874.4328462700005</v>
      </c>
      <c r="F24" s="13">
        <v>5543.2889200199998</v>
      </c>
      <c r="G24" s="102">
        <v>0.13608869962443201</v>
      </c>
      <c r="H24" s="102">
        <v>0.34743649338777211</v>
      </c>
      <c r="I24" s="102">
        <v>0.427929395206671</v>
      </c>
    </row>
    <row r="25" spans="1:9" x14ac:dyDescent="0.3">
      <c r="A25" s="107"/>
      <c r="B25" s="74" t="s">
        <v>52</v>
      </c>
      <c r="C25" s="13">
        <v>29.175213840000001</v>
      </c>
      <c r="D25" s="13">
        <v>100.40987971999999</v>
      </c>
      <c r="E25" s="13">
        <v>20.141090130000002</v>
      </c>
      <c r="F25" s="13">
        <v>59.909549130000002</v>
      </c>
      <c r="G25" s="102">
        <v>-0.70943881297978717</v>
      </c>
      <c r="H25" s="102">
        <v>0.44854194344444842</v>
      </c>
      <c r="I25" s="102">
        <v>-0.51301229497335055</v>
      </c>
    </row>
    <row r="26" spans="1:9" x14ac:dyDescent="0.3">
      <c r="A26" s="107"/>
      <c r="B26" s="4" t="s">
        <v>53</v>
      </c>
      <c r="C26" s="13">
        <v>21004.276104200006</v>
      </c>
      <c r="D26" s="13">
        <v>20851.165795590001</v>
      </c>
      <c r="E26" s="13">
        <v>20248.559225549998</v>
      </c>
      <c r="F26" s="13">
        <v>20724.811286050004</v>
      </c>
      <c r="G26" s="102">
        <v>7.3430095041682221E-3</v>
      </c>
      <c r="H26" s="102">
        <v>3.7322007468878607E-2</v>
      </c>
      <c r="I26" s="102">
        <v>1.3484553094006264E-2</v>
      </c>
    </row>
    <row r="27" spans="1:9" x14ac:dyDescent="0.3">
      <c r="A27" s="107"/>
      <c r="B27" s="36" t="s">
        <v>54</v>
      </c>
      <c r="C27" s="34">
        <v>10530.12086067</v>
      </c>
      <c r="D27" s="34">
        <v>10847.929958249999</v>
      </c>
      <c r="E27" s="34">
        <v>8097.1133853399997</v>
      </c>
      <c r="F27" s="34">
        <v>12101.291691599999</v>
      </c>
      <c r="G27" s="35">
        <v>-2.9296750513981753E-2</v>
      </c>
      <c r="H27" s="35">
        <v>0.30047837538437011</v>
      </c>
      <c r="I27" s="35">
        <v>-0.1298349689414241</v>
      </c>
    </row>
    <row r="28" spans="1:9" x14ac:dyDescent="0.3">
      <c r="A28" s="107"/>
    </row>
    <row r="29" spans="1:9" x14ac:dyDescent="0.3">
      <c r="A29" s="107"/>
    </row>
    <row r="30" spans="1:9" x14ac:dyDescent="0.3">
      <c r="A30" s="107"/>
    </row>
    <row r="31" spans="1:9" x14ac:dyDescent="0.3">
      <c r="A31" s="107"/>
    </row>
    <row r="32" spans="1:9" x14ac:dyDescent="0.3">
      <c r="A32" s="107"/>
    </row>
    <row r="33" spans="1:1" x14ac:dyDescent="0.3">
      <c r="A33" s="107"/>
    </row>
    <row r="34" spans="1:1" x14ac:dyDescent="0.3">
      <c r="A34" s="107"/>
    </row>
    <row r="35" spans="1:1" x14ac:dyDescent="0.3">
      <c r="A35" s="107"/>
    </row>
  </sheetData>
  <pageMargins left="0.70866141732283472" right="0.70866141732283472" top="0.74803149606299213" bottom="0.74803149606299213" header="0.31496062992125984" footer="0.31496062992125984"/>
  <pageSetup paperSize="9" scale="99" orientation="portrait" horizontalDpi="4294967294" vertic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I18"/>
  <sheetViews>
    <sheetView showGridLines="0" zoomScale="85" zoomScaleNormal="85" workbookViewId="0">
      <pane xSplit="2" ySplit="2" topLeftCell="C3" activePane="bottomRight" state="frozen"/>
      <selection pane="topRight" activeCell="B1" sqref="B1"/>
      <selection pane="bottomLeft" activeCell="A3" sqref="A3"/>
      <selection pane="bottomRight" activeCell="E16" sqref="E16"/>
    </sheetView>
  </sheetViews>
  <sheetFormatPr baseColWidth="10" defaultColWidth="9.58203125" defaultRowHeight="14" x14ac:dyDescent="0.3"/>
  <cols>
    <col min="1" max="1" width="4.5" customWidth="1"/>
    <col min="2" max="2" width="42.83203125" customWidth="1"/>
    <col min="3" max="6" width="11.25" customWidth="1"/>
    <col min="7" max="9" width="11" customWidth="1"/>
    <col min="10" max="10" width="11.25" customWidth="1"/>
    <col min="11" max="14" width="9.83203125" bestFit="1" customWidth="1"/>
  </cols>
  <sheetData>
    <row r="1" spans="1:9" ht="15.5" x14ac:dyDescent="0.35">
      <c r="B1" s="19" t="s">
        <v>55</v>
      </c>
      <c r="C1" s="19"/>
      <c r="D1" s="19"/>
    </row>
    <row r="2" spans="1:9" ht="15" thickBot="1" x14ac:dyDescent="0.4">
      <c r="B2" s="20" t="s">
        <v>39</v>
      </c>
      <c r="C2" s="108">
        <v>45107</v>
      </c>
      <c r="D2" s="108">
        <v>45016</v>
      </c>
      <c r="E2" s="108">
        <v>44926</v>
      </c>
      <c r="F2" s="108">
        <v>44742</v>
      </c>
      <c r="G2" s="108" t="s">
        <v>265</v>
      </c>
      <c r="H2" s="108" t="s">
        <v>266</v>
      </c>
      <c r="I2" s="108" t="s">
        <v>9</v>
      </c>
    </row>
    <row r="3" spans="1:9" ht="14.5" thickBot="1" x14ac:dyDescent="0.35">
      <c r="A3" s="107"/>
      <c r="B3" s="37" t="s">
        <v>56</v>
      </c>
      <c r="C3" s="34">
        <v>5071.8141160000005</v>
      </c>
      <c r="D3" s="34">
        <v>5348.7714470000001</v>
      </c>
      <c r="E3" s="34">
        <v>5767.1476509999993</v>
      </c>
      <c r="F3" s="34">
        <v>5953.1980399999993</v>
      </c>
      <c r="G3" s="35">
        <v>-5.1779615888306173E-2</v>
      </c>
      <c r="H3" s="35">
        <v>-0.12056801335395513</v>
      </c>
      <c r="I3" s="35">
        <v>-0.14805217600320231</v>
      </c>
    </row>
    <row r="4" spans="1:9" x14ac:dyDescent="0.3">
      <c r="A4" s="107"/>
      <c r="B4" s="38" t="s">
        <v>41</v>
      </c>
      <c r="C4" s="39">
        <v>46158.700978947993</v>
      </c>
      <c r="D4" s="39">
        <v>46256.954250547991</v>
      </c>
      <c r="E4" s="39">
        <v>47186.046362769994</v>
      </c>
      <c r="F4" s="39">
        <v>48283.537837729978</v>
      </c>
      <c r="G4" s="40">
        <v>-2.1240756809844377E-3</v>
      </c>
      <c r="H4" s="40">
        <v>-2.1772228508480877E-2</v>
      </c>
      <c r="I4" s="40">
        <v>-4.400748068468141E-2</v>
      </c>
    </row>
    <row r="5" spans="1:9" x14ac:dyDescent="0.3">
      <c r="A5" s="107"/>
      <c r="B5" s="1" t="s">
        <v>57</v>
      </c>
      <c r="C5" s="14">
        <v>11423.881503768</v>
      </c>
      <c r="D5" s="14">
        <v>12088.045301078</v>
      </c>
      <c r="E5" s="14">
        <v>12694.63136277</v>
      </c>
      <c r="F5" s="14">
        <v>13223.36903740999</v>
      </c>
      <c r="G5" s="32">
        <v>-5.4943854094488792E-2</v>
      </c>
      <c r="H5" s="32">
        <v>-0.10010135959747316</v>
      </c>
      <c r="I5" s="32">
        <v>-0.13608389273195756</v>
      </c>
    </row>
    <row r="6" spans="1:9" x14ac:dyDescent="0.3">
      <c r="A6" s="107"/>
      <c r="B6" t="s">
        <v>192</v>
      </c>
      <c r="C6" s="13">
        <v>544.49310322000008</v>
      </c>
      <c r="D6" s="13">
        <v>591.69642025000007</v>
      </c>
      <c r="E6" s="13">
        <v>662.51810277000004</v>
      </c>
      <c r="F6" s="13">
        <v>757.99337232000005</v>
      </c>
      <c r="G6" s="25">
        <v>-7.9776242367760014E-2</v>
      </c>
      <c r="H6" s="25">
        <v>-0.178146074886913</v>
      </c>
      <c r="I6" s="25">
        <v>-0.28166508692092773</v>
      </c>
    </row>
    <row r="7" spans="1:9" x14ac:dyDescent="0.3">
      <c r="A7" s="107"/>
      <c r="B7" t="s">
        <v>58</v>
      </c>
      <c r="C7" s="13">
        <v>5412.7547062399999</v>
      </c>
      <c r="D7" s="13">
        <v>6037.7492687899994</v>
      </c>
      <c r="E7" s="13">
        <v>6233.1360537899991</v>
      </c>
      <c r="F7" s="13">
        <v>6519.897288329993</v>
      </c>
      <c r="G7" s="25">
        <v>-0.10351449434654184</v>
      </c>
      <c r="H7" s="25">
        <v>-0.13161614642619168</v>
      </c>
      <c r="I7" s="25">
        <v>-0.16980981956137176</v>
      </c>
    </row>
    <row r="8" spans="1:9" x14ac:dyDescent="0.3">
      <c r="A8" s="107"/>
      <c r="B8" t="s">
        <v>59</v>
      </c>
      <c r="C8" s="13">
        <v>5466.6336943079996</v>
      </c>
      <c r="D8" s="13">
        <v>5458.5996120380005</v>
      </c>
      <c r="E8" s="13">
        <v>5798.9772062100001</v>
      </c>
      <c r="F8" s="13">
        <v>5945.4783767599974</v>
      </c>
      <c r="G8" s="25">
        <v>1.4718211338089911E-3</v>
      </c>
      <c r="H8" s="25">
        <v>-5.7310711886589413E-2</v>
      </c>
      <c r="I8" s="25">
        <v>-8.0539302661284826E-2</v>
      </c>
    </row>
    <row r="9" spans="1:9" x14ac:dyDescent="0.3">
      <c r="A9" s="107"/>
      <c r="B9" s="1" t="s">
        <v>60</v>
      </c>
      <c r="C9" s="14">
        <v>34734.819475179997</v>
      </c>
      <c r="D9" s="14">
        <v>34168.908949469995</v>
      </c>
      <c r="E9" s="14">
        <v>34491.414999999994</v>
      </c>
      <c r="F9" s="14">
        <v>35060.168800319989</v>
      </c>
      <c r="G9" s="32">
        <v>1.656214796167145E-2</v>
      </c>
      <c r="H9" s="32">
        <v>7.0569582367091335E-3</v>
      </c>
      <c r="I9" s="32">
        <v>-9.2797421196963228E-3</v>
      </c>
    </row>
    <row r="10" spans="1:9" x14ac:dyDescent="0.3">
      <c r="A10" s="107"/>
      <c r="B10" s="16" t="s">
        <v>61</v>
      </c>
      <c r="C10" s="13">
        <v>31067.665845391002</v>
      </c>
      <c r="D10" s="13">
        <v>31247.346995530326</v>
      </c>
      <c r="E10" s="13">
        <v>31617.292042280002</v>
      </c>
      <c r="F10" s="13">
        <v>31527.8153794803</v>
      </c>
      <c r="G10" s="25">
        <v>-5.7502849814746165E-3</v>
      </c>
      <c r="H10" s="25">
        <v>-1.7383721419089771E-2</v>
      </c>
      <c r="I10" s="25">
        <v>-1.4595033894698066E-2</v>
      </c>
    </row>
    <row r="11" spans="1:9" x14ac:dyDescent="0.3">
      <c r="A11" s="107"/>
      <c r="B11" t="s">
        <v>62</v>
      </c>
      <c r="C11" s="13">
        <v>3667.1536297889961</v>
      </c>
      <c r="D11" s="13">
        <v>2921.5619539396703</v>
      </c>
      <c r="E11" s="13">
        <v>2874.1229577199924</v>
      </c>
      <c r="F11" s="13">
        <v>3532.3534208396873</v>
      </c>
      <c r="G11" s="25">
        <v>0.25520310286212133</v>
      </c>
      <c r="H11" s="25">
        <v>0.2759209274394111</v>
      </c>
      <c r="I11" s="25">
        <v>3.8161586027613582E-2</v>
      </c>
    </row>
    <row r="12" spans="1:9" x14ac:dyDescent="0.3">
      <c r="A12" s="107"/>
      <c r="B12" s="123" t="s">
        <v>63</v>
      </c>
      <c r="C12" s="124">
        <v>51230.515094947994</v>
      </c>
      <c r="D12" s="124">
        <v>51605.72569754799</v>
      </c>
      <c r="E12" s="124">
        <v>52953.194013769993</v>
      </c>
      <c r="F12" s="124">
        <v>54236.735877729981</v>
      </c>
      <c r="G12" s="125">
        <v>-7.2707165247329203E-3</v>
      </c>
      <c r="H12" s="125">
        <v>-3.2532105964637979E-2</v>
      </c>
      <c r="I12" s="125">
        <v>-5.5427760062094093E-2</v>
      </c>
    </row>
    <row r="13" spans="1:9" x14ac:dyDescent="0.3">
      <c r="A13" s="107"/>
    </row>
    <row r="14" spans="1:9" x14ac:dyDescent="0.3">
      <c r="E14" s="13"/>
      <c r="F14" s="13"/>
    </row>
    <row r="15" spans="1:9" x14ac:dyDescent="0.3">
      <c r="C15" s="13"/>
      <c r="D15" s="13"/>
      <c r="E15" s="13"/>
      <c r="F15" s="13"/>
    </row>
    <row r="18" spans="5:6" x14ac:dyDescent="0.3">
      <c r="E18" s="13"/>
      <c r="F18" s="13"/>
    </row>
  </sheetData>
  <pageMargins left="0.70866141732283472" right="0.70866141732283472" top="0.74803149606299213" bottom="0.74803149606299213" header="0.31496062992125984" footer="0.31496062992125984"/>
  <pageSetup paperSize="9" orientation="landscape"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9"/>
  <sheetViews>
    <sheetView showGridLines="0" zoomScale="85" zoomScaleNormal="85" workbookViewId="0">
      <pane xSplit="2" ySplit="3" topLeftCell="C4" activePane="bottomRight" state="frozen"/>
      <selection pane="topRight" activeCell="C1" sqref="C1"/>
      <selection pane="bottomLeft" activeCell="A4" sqref="A4"/>
      <selection pane="bottomRight" activeCell="K8" sqref="K8"/>
    </sheetView>
  </sheetViews>
  <sheetFormatPr baseColWidth="10" defaultRowHeight="14" x14ac:dyDescent="0.3"/>
  <cols>
    <col min="1" max="1" width="3.25" customWidth="1"/>
    <col min="2" max="2" width="32.25" customWidth="1"/>
  </cols>
  <sheetData>
    <row r="1" spans="1:9" ht="15.5" x14ac:dyDescent="0.35">
      <c r="B1" s="19" t="s">
        <v>214</v>
      </c>
      <c r="C1" s="19"/>
      <c r="D1" s="19"/>
      <c r="E1" s="19"/>
      <c r="F1" s="19"/>
    </row>
    <row r="2" spans="1:9" ht="15" thickBot="1" x14ac:dyDescent="0.4">
      <c r="B2" s="20" t="s">
        <v>223</v>
      </c>
      <c r="C2" s="22">
        <v>45107</v>
      </c>
      <c r="D2" s="22">
        <v>45016</v>
      </c>
      <c r="E2" s="22">
        <v>44926</v>
      </c>
      <c r="F2" s="22">
        <v>44742</v>
      </c>
      <c r="G2" s="23" t="s">
        <v>265</v>
      </c>
      <c r="H2" s="23" t="s">
        <v>266</v>
      </c>
      <c r="I2" s="23" t="s">
        <v>9</v>
      </c>
    </row>
    <row r="3" spans="1:9" x14ac:dyDescent="0.3">
      <c r="B3" s="1" t="s">
        <v>215</v>
      </c>
      <c r="C3" s="1"/>
      <c r="D3" s="1"/>
      <c r="E3" s="1"/>
      <c r="F3" s="1"/>
      <c r="G3" s="3"/>
      <c r="H3" s="3"/>
      <c r="I3" s="3"/>
    </row>
    <row r="4" spans="1:9" x14ac:dyDescent="0.3">
      <c r="A4" s="107"/>
      <c r="B4" t="s">
        <v>211</v>
      </c>
      <c r="C4" s="13">
        <v>47756.240051387998</v>
      </c>
      <c r="D4" s="13">
        <v>47967.173834377973</v>
      </c>
      <c r="E4" s="13">
        <v>49281.740676919995</v>
      </c>
      <c r="F4" s="13">
        <v>50682.71404816999</v>
      </c>
      <c r="G4" s="41">
        <v>-4.3974611412023268E-3</v>
      </c>
      <c r="H4" s="41">
        <v>-3.0954682293647777E-2</v>
      </c>
      <c r="I4" s="41">
        <v>-5.7741067181220893E-2</v>
      </c>
    </row>
    <row r="5" spans="1:9" x14ac:dyDescent="0.3">
      <c r="A5" s="107"/>
      <c r="B5" t="s">
        <v>212</v>
      </c>
      <c r="C5" s="13">
        <v>3474.2750435600001</v>
      </c>
      <c r="D5" s="13">
        <v>3638.5518631700193</v>
      </c>
      <c r="E5" s="13">
        <v>3671.4533368499997</v>
      </c>
      <c r="F5" s="13">
        <v>3554.0218295599998</v>
      </c>
      <c r="G5" s="41">
        <v>-4.5148956449639864E-2</v>
      </c>
      <c r="H5" s="41">
        <v>-5.370578765388119E-2</v>
      </c>
      <c r="I5" s="41">
        <v>-2.2438462627527706E-2</v>
      </c>
    </row>
    <row r="6" spans="1:9" x14ac:dyDescent="0.3">
      <c r="A6" s="107"/>
      <c r="B6" t="s">
        <v>213</v>
      </c>
      <c r="C6" s="13">
        <v>1920.5421788100002</v>
      </c>
      <c r="D6" s="13">
        <v>1907.5164419299999</v>
      </c>
      <c r="E6" s="13">
        <v>1937.7634854399998</v>
      </c>
      <c r="F6" s="13">
        <v>1961.8354991300002</v>
      </c>
      <c r="G6" s="41">
        <v>6.8286367517865409E-3</v>
      </c>
      <c r="H6" s="41">
        <v>-8.8872077316955161E-3</v>
      </c>
      <c r="I6" s="41">
        <v>-2.1048309268698648E-2</v>
      </c>
    </row>
    <row r="7" spans="1:9" x14ac:dyDescent="0.3">
      <c r="A7" s="107"/>
      <c r="B7" s="123" t="s">
        <v>216</v>
      </c>
      <c r="C7" s="124">
        <v>53151.057273758001</v>
      </c>
      <c r="D7" s="124">
        <v>53513.242139477989</v>
      </c>
      <c r="E7" s="124">
        <v>54890.957499209995</v>
      </c>
      <c r="F7" s="124">
        <v>56198.571376859989</v>
      </c>
      <c r="G7" s="126">
        <v>-6.768135348181336E-3</v>
      </c>
      <c r="H7" s="126">
        <v>-3.1697392516372769E-2</v>
      </c>
      <c r="I7" s="126">
        <v>-5.4227608076827659E-2</v>
      </c>
    </row>
    <row r="8" spans="1:9" x14ac:dyDescent="0.3">
      <c r="A8" s="107"/>
      <c r="G8" s="25"/>
      <c r="H8" s="25"/>
      <c r="I8" s="25"/>
    </row>
    <row r="9" spans="1:9" x14ac:dyDescent="0.3">
      <c r="A9" s="107"/>
      <c r="B9" s="1" t="s">
        <v>30</v>
      </c>
      <c r="C9" s="1"/>
      <c r="D9" s="1"/>
      <c r="E9" s="1"/>
      <c r="F9" s="1"/>
      <c r="G9" s="63"/>
      <c r="H9" s="63"/>
      <c r="I9" s="63"/>
    </row>
    <row r="10" spans="1:9" x14ac:dyDescent="0.3">
      <c r="A10" s="107"/>
      <c r="B10" t="s">
        <v>211</v>
      </c>
      <c r="C10" s="13">
        <v>191.28428463</v>
      </c>
      <c r="D10" s="13">
        <v>210.56507609002165</v>
      </c>
      <c r="E10" s="13">
        <v>217.49328234000004</v>
      </c>
      <c r="F10" s="13">
        <v>159.54904499</v>
      </c>
      <c r="G10" s="63">
        <v>-9.1566900922252864E-2</v>
      </c>
      <c r="H10" s="63">
        <v>-0.12050486078475002</v>
      </c>
      <c r="I10" s="63">
        <v>0.19890585770656954</v>
      </c>
    </row>
    <row r="11" spans="1:9" x14ac:dyDescent="0.3">
      <c r="A11" s="107"/>
      <c r="B11" t="s">
        <v>212</v>
      </c>
      <c r="C11" s="13">
        <v>216.02486827999999</v>
      </c>
      <c r="D11" s="13">
        <v>211.83186827999998</v>
      </c>
      <c r="E11" s="13">
        <v>214.28071765999999</v>
      </c>
      <c r="F11" s="13">
        <v>299.75299999999999</v>
      </c>
      <c r="G11" s="63">
        <v>1.9793999996533536E-2</v>
      </c>
      <c r="H11" s="63">
        <v>8.1395593548806832E-3</v>
      </c>
      <c r="I11" s="63">
        <v>-0.27932374895330486</v>
      </c>
    </row>
    <row r="12" spans="1:9" x14ac:dyDescent="0.3">
      <c r="A12" s="107"/>
      <c r="B12" t="s">
        <v>213</v>
      </c>
      <c r="C12" s="13">
        <v>856.74071924000009</v>
      </c>
      <c r="D12" s="13">
        <v>844.61431711999967</v>
      </c>
      <c r="E12" s="13">
        <v>857.57319708999989</v>
      </c>
      <c r="F12" s="13">
        <v>814.28442368000003</v>
      </c>
      <c r="G12" s="63">
        <v>1.4357324845438947E-2</v>
      </c>
      <c r="H12" s="63">
        <v>-9.7073678704587415E-4</v>
      </c>
      <c r="I12" s="63">
        <v>5.2139392975401752E-2</v>
      </c>
    </row>
    <row r="13" spans="1:9" x14ac:dyDescent="0.3">
      <c r="A13" s="107"/>
      <c r="B13" s="123" t="s">
        <v>219</v>
      </c>
      <c r="C13" s="124">
        <v>1264.0498721499998</v>
      </c>
      <c r="D13" s="124">
        <v>1267.0112614900213</v>
      </c>
      <c r="E13" s="124">
        <v>1289.34719709</v>
      </c>
      <c r="F13" s="124">
        <v>1273.5864686699999</v>
      </c>
      <c r="G13" s="126">
        <v>-2.3373030927434993E-3</v>
      </c>
      <c r="H13" s="126">
        <v>-1.9620258218341135E-2</v>
      </c>
      <c r="I13" s="126">
        <v>-7.4879851149479652E-3</v>
      </c>
    </row>
    <row r="14" spans="1:9" x14ac:dyDescent="0.3">
      <c r="A14" s="107"/>
      <c r="G14" s="41"/>
      <c r="H14" s="41"/>
      <c r="I14" s="41"/>
    </row>
    <row r="15" spans="1:9" x14ac:dyDescent="0.3">
      <c r="A15" s="107"/>
      <c r="B15" s="1" t="s">
        <v>217</v>
      </c>
      <c r="C15" s="1"/>
      <c r="D15" s="1"/>
      <c r="E15" s="1"/>
      <c r="F15" s="1"/>
      <c r="G15" s="63"/>
      <c r="H15" s="63"/>
      <c r="I15" s="63"/>
    </row>
    <row r="16" spans="1:9" x14ac:dyDescent="0.3">
      <c r="A16" s="107"/>
      <c r="B16" t="s">
        <v>211</v>
      </c>
      <c r="C16" s="63">
        <v>4.005430168375252E-3</v>
      </c>
      <c r="D16" s="63">
        <v>4.3897744907186948E-3</v>
      </c>
      <c r="E16" s="63">
        <v>4.4132629925926741E-3</v>
      </c>
      <c r="F16" s="63">
        <v>3.1479972607299797E-3</v>
      </c>
      <c r="G16" s="56">
        <v>-3.8434432234344271E-2</v>
      </c>
      <c r="H16" s="56">
        <v>-4.0783282421742208E-2</v>
      </c>
      <c r="I16" s="56">
        <v>8.5743290764527233E-2</v>
      </c>
    </row>
    <row r="17" spans="1:9" x14ac:dyDescent="0.3">
      <c r="A17" s="107"/>
      <c r="B17" t="s">
        <v>212</v>
      </c>
      <c r="C17" s="63">
        <v>6.2178401413678773E-2</v>
      </c>
      <c r="D17" s="63">
        <v>5.8218729935993127E-2</v>
      </c>
      <c r="E17" s="63">
        <v>5.8364004115015286E-2</v>
      </c>
      <c r="F17" s="63">
        <v>8.4341913014392048E-2</v>
      </c>
      <c r="G17" s="56">
        <v>0.39596714776856456</v>
      </c>
      <c r="H17" s="56">
        <v>0.38143972986634866</v>
      </c>
      <c r="I17" s="56">
        <v>-2.2163511600713273</v>
      </c>
    </row>
    <row r="18" spans="1:9" x14ac:dyDescent="0.3">
      <c r="A18" s="107"/>
      <c r="B18" t="s">
        <v>213</v>
      </c>
      <c r="C18" s="63">
        <v>0.44609315467929522</v>
      </c>
      <c r="D18" s="63">
        <v>0.44278219498094079</v>
      </c>
      <c r="E18" s="63">
        <v>0.4425582397096694</v>
      </c>
      <c r="F18" s="63">
        <v>0.41506253915840768</v>
      </c>
      <c r="G18" s="56">
        <v>0.3310959698354432</v>
      </c>
      <c r="H18" s="56">
        <v>0.35349149696258242</v>
      </c>
      <c r="I18" s="56">
        <v>3.1030615520887537</v>
      </c>
    </row>
    <row r="19" spans="1:9" x14ac:dyDescent="0.3">
      <c r="A19" s="107"/>
      <c r="B19" s="123" t="s">
        <v>218</v>
      </c>
      <c r="C19" s="126">
        <v>0.65817345023540497</v>
      </c>
      <c r="D19" s="126">
        <v>0.6642203619529885</v>
      </c>
      <c r="E19" s="126">
        <v>0.66537903453022973</v>
      </c>
      <c r="F19" s="126">
        <v>0.64918107009215975</v>
      </c>
      <c r="G19" s="127">
        <v>-0.60469117175835363</v>
      </c>
      <c r="H19" s="127">
        <v>-0.72055842948247628</v>
      </c>
      <c r="I19" s="127">
        <v>0.89923801432452155</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I49"/>
  <sheetViews>
    <sheetView showGridLines="0" zoomScale="85" zoomScaleNormal="85" workbookViewId="0">
      <pane xSplit="2" ySplit="3" topLeftCell="C4" activePane="bottomRight" state="frozen"/>
      <selection pane="topRight" activeCell="C1" sqref="C1"/>
      <selection pane="bottomLeft" activeCell="A4" sqref="A4"/>
      <selection pane="bottomRight" activeCell="J14" sqref="J14"/>
    </sheetView>
  </sheetViews>
  <sheetFormatPr baseColWidth="10" defaultRowHeight="14" x14ac:dyDescent="0.3"/>
  <cols>
    <col min="1" max="1" width="4.5" customWidth="1"/>
    <col min="2" max="2" width="43.25" customWidth="1"/>
    <col min="3" max="6" width="11.25" customWidth="1"/>
    <col min="10" max="10" width="11.25" customWidth="1"/>
    <col min="11" max="17" width="9.83203125" bestFit="1" customWidth="1"/>
  </cols>
  <sheetData>
    <row r="1" spans="1:9" ht="15.5" x14ac:dyDescent="0.35">
      <c r="B1" s="19" t="s">
        <v>64</v>
      </c>
      <c r="C1" s="19"/>
      <c r="D1" s="19"/>
      <c r="E1" s="19"/>
      <c r="F1" s="19"/>
    </row>
    <row r="2" spans="1:9" ht="15" thickBot="1" x14ac:dyDescent="0.4">
      <c r="B2" s="20" t="s">
        <v>3</v>
      </c>
      <c r="C2" s="22">
        <v>45107</v>
      </c>
      <c r="D2" s="22">
        <v>45016</v>
      </c>
      <c r="E2" s="22">
        <v>44926</v>
      </c>
      <c r="F2" s="22">
        <v>44742</v>
      </c>
      <c r="G2" s="23" t="s">
        <v>265</v>
      </c>
      <c r="H2" s="23" t="s">
        <v>266</v>
      </c>
      <c r="I2" s="23" t="s">
        <v>9</v>
      </c>
    </row>
    <row r="3" spans="1:9" x14ac:dyDescent="0.3">
      <c r="A3" s="107"/>
      <c r="B3" s="1" t="s">
        <v>65</v>
      </c>
      <c r="C3" s="1"/>
      <c r="D3" s="1"/>
      <c r="E3" s="1"/>
      <c r="F3" s="1"/>
      <c r="G3" s="3"/>
      <c r="H3" s="3"/>
      <c r="I3" s="3"/>
    </row>
    <row r="4" spans="1:9" ht="14.5" thickBot="1" x14ac:dyDescent="0.35">
      <c r="A4" s="107"/>
      <c r="B4" s="37" t="s">
        <v>56</v>
      </c>
      <c r="C4" s="113">
        <v>13.551696</v>
      </c>
      <c r="D4" s="113">
        <v>13.570538000000001</v>
      </c>
      <c r="E4" s="113">
        <v>13.668885</v>
      </c>
      <c r="F4" s="113">
        <v>13.056004999999999</v>
      </c>
      <c r="G4" s="42">
        <v>-1.3884490062222392E-3</v>
      </c>
      <c r="H4" s="42">
        <v>-8.5734132667002298E-3</v>
      </c>
      <c r="I4" s="42">
        <v>3.7966514259147481E-2</v>
      </c>
    </row>
    <row r="5" spans="1:9" x14ac:dyDescent="0.3">
      <c r="A5" s="107"/>
      <c r="B5" s="38" t="s">
        <v>41</v>
      </c>
      <c r="C5" s="114">
        <v>1906.99048281</v>
      </c>
      <c r="D5" s="114">
        <v>1893.94590393</v>
      </c>
      <c r="E5" s="114">
        <v>1924.09460044</v>
      </c>
      <c r="F5" s="114">
        <v>1948.7794941300003</v>
      </c>
      <c r="G5" s="43">
        <v>6.8875139743601373E-3</v>
      </c>
      <c r="H5" s="43">
        <v>-8.8894369466494347E-3</v>
      </c>
      <c r="I5" s="43">
        <v>-2.1443683826659066E-2</v>
      </c>
    </row>
    <row r="6" spans="1:9" x14ac:dyDescent="0.3">
      <c r="A6" s="107"/>
      <c r="B6" s="1" t="s">
        <v>66</v>
      </c>
      <c r="C6" s="14">
        <v>856.99195798999995</v>
      </c>
      <c r="D6" s="14">
        <v>854.34585340000001</v>
      </c>
      <c r="E6" s="14">
        <v>898.78760044000001</v>
      </c>
      <c r="F6" s="14">
        <v>920.47729444999993</v>
      </c>
      <c r="G6" s="41">
        <v>3.0972288089997258E-3</v>
      </c>
      <c r="H6" s="41">
        <v>-4.6502246392294541E-2</v>
      </c>
      <c r="I6" s="41">
        <v>-6.8970018970357649E-2</v>
      </c>
    </row>
    <row r="7" spans="1:9" x14ac:dyDescent="0.3">
      <c r="A7" s="107"/>
      <c r="B7" t="s">
        <v>192</v>
      </c>
      <c r="C7" s="13">
        <v>125.13784673000001</v>
      </c>
      <c r="D7" s="13">
        <v>133.714731</v>
      </c>
      <c r="E7" s="13">
        <v>141.87999142000001</v>
      </c>
      <c r="F7" s="13">
        <v>151.11437180000001</v>
      </c>
      <c r="G7" s="63">
        <v>-6.4143151662175449E-2</v>
      </c>
      <c r="H7" s="63">
        <v>-0.11800215465504997</v>
      </c>
      <c r="I7" s="63">
        <v>-0.17189976545963451</v>
      </c>
    </row>
    <row r="8" spans="1:9" x14ac:dyDescent="0.3">
      <c r="A8" s="107"/>
      <c r="B8" t="s">
        <v>58</v>
      </c>
      <c r="C8" s="13">
        <v>595.56844558</v>
      </c>
      <c r="D8" s="13">
        <v>577.70744228000001</v>
      </c>
      <c r="E8" s="13">
        <v>612.86688289999995</v>
      </c>
      <c r="F8" s="13">
        <v>592.38020242999994</v>
      </c>
      <c r="G8" s="63">
        <v>3.0917038613020364E-2</v>
      </c>
      <c r="H8" s="63">
        <v>-2.8225439818425454E-2</v>
      </c>
      <c r="I8" s="63">
        <v>5.382089301636998E-3</v>
      </c>
    </row>
    <row r="9" spans="1:9" x14ac:dyDescent="0.3">
      <c r="A9" s="107"/>
      <c r="B9" t="s">
        <v>59</v>
      </c>
      <c r="C9" s="13">
        <v>136.28566567999999</v>
      </c>
      <c r="D9" s="13">
        <v>142.92368012</v>
      </c>
      <c r="E9" s="13">
        <v>144.04072611999999</v>
      </c>
      <c r="F9" s="13">
        <v>176.98272022</v>
      </c>
      <c r="G9" s="63">
        <v>-4.6444469065074941E-2</v>
      </c>
      <c r="H9" s="63">
        <v>-5.3839359526272251E-2</v>
      </c>
      <c r="I9" s="63">
        <v>-0.2299493108107456</v>
      </c>
    </row>
    <row r="10" spans="1:9" x14ac:dyDescent="0.3">
      <c r="A10" s="107"/>
      <c r="B10" s="1" t="s">
        <v>60</v>
      </c>
      <c r="C10" s="14">
        <v>1049.9985248200001</v>
      </c>
      <c r="D10" s="14">
        <v>1039.6000505300001</v>
      </c>
      <c r="E10" s="14">
        <v>1025.307</v>
      </c>
      <c r="F10" s="14">
        <v>1028.3021996800003</v>
      </c>
      <c r="G10" s="41">
        <v>1.0002379554232135E-2</v>
      </c>
      <c r="H10" s="41">
        <v>2.4082079630783796E-2</v>
      </c>
      <c r="I10" s="41">
        <v>2.1099172156542601E-2</v>
      </c>
    </row>
    <row r="11" spans="1:9" x14ac:dyDescent="0.3">
      <c r="A11" s="107"/>
      <c r="B11" s="16" t="s">
        <v>61</v>
      </c>
      <c r="C11" s="13">
        <v>1001.9176871699999</v>
      </c>
      <c r="D11" s="13">
        <v>994.16325171999722</v>
      </c>
      <c r="E11" s="13">
        <v>981.03201037000008</v>
      </c>
      <c r="F11" s="13">
        <v>973.15755251999769</v>
      </c>
      <c r="G11" s="63">
        <v>7.7999618639964571E-3</v>
      </c>
      <c r="H11" s="63">
        <v>2.1289495734316266E-2</v>
      </c>
      <c r="I11" s="63">
        <v>2.9553420795561482E-2</v>
      </c>
    </row>
    <row r="12" spans="1:9" x14ac:dyDescent="0.3">
      <c r="A12" s="107"/>
      <c r="B12" t="s">
        <v>62</v>
      </c>
      <c r="C12" s="13">
        <v>48.080837650000163</v>
      </c>
      <c r="D12" s="13">
        <v>45.436798810002799</v>
      </c>
      <c r="E12" s="13">
        <v>44.27498962999988</v>
      </c>
      <c r="F12" s="13">
        <v>55.144647160002592</v>
      </c>
      <c r="G12" s="63">
        <v>5.819157399388105E-2</v>
      </c>
      <c r="H12" s="63">
        <v>8.5959320415549323E-2</v>
      </c>
      <c r="I12" s="63">
        <v>-0.12809601427871567</v>
      </c>
    </row>
    <row r="13" spans="1:9" x14ac:dyDescent="0.3">
      <c r="A13" s="107"/>
      <c r="B13" s="123" t="s">
        <v>64</v>
      </c>
      <c r="C13" s="124">
        <v>1920.54217881</v>
      </c>
      <c r="D13" s="124">
        <v>1907.5164419299999</v>
      </c>
      <c r="E13" s="124">
        <v>1937.7634854400001</v>
      </c>
      <c r="F13" s="124">
        <v>1961.8354991300002</v>
      </c>
      <c r="G13" s="126">
        <v>6.8286367517864221E-3</v>
      </c>
      <c r="H13" s="126">
        <v>-8.8872077316957485E-3</v>
      </c>
      <c r="I13" s="126">
        <v>-2.1048309268698762E-2</v>
      </c>
    </row>
    <row r="14" spans="1:9" ht="11.25" customHeight="1" x14ac:dyDescent="0.3">
      <c r="A14" s="107"/>
      <c r="G14" s="25"/>
      <c r="H14" s="25"/>
      <c r="I14" s="25"/>
    </row>
    <row r="15" spans="1:9" x14ac:dyDescent="0.3">
      <c r="A15" s="107"/>
      <c r="B15" s="1" t="s">
        <v>224</v>
      </c>
      <c r="C15" s="1"/>
      <c r="D15" s="1"/>
      <c r="E15" s="1"/>
      <c r="F15" s="1"/>
      <c r="G15" s="63"/>
      <c r="H15" s="63"/>
      <c r="I15" s="63"/>
    </row>
    <row r="16" spans="1:9" ht="14.5" thickBot="1" x14ac:dyDescent="0.35">
      <c r="A16" s="107"/>
      <c r="B16" s="37" t="s">
        <v>56</v>
      </c>
      <c r="C16" s="42">
        <v>2.6648419211105509E-3</v>
      </c>
      <c r="D16" s="42">
        <v>2.5307110284947631E-3</v>
      </c>
      <c r="E16" s="42">
        <v>2.3645249619802153E-3</v>
      </c>
      <c r="F16" s="42">
        <v>2.1883085938892498E-3</v>
      </c>
      <c r="G16" s="53">
        <v>1.3413089261578781E-2</v>
      </c>
      <c r="H16" s="53">
        <v>3.0031695913033563E-2</v>
      </c>
      <c r="I16" s="53">
        <v>4.7653332722130119E-2</v>
      </c>
    </row>
    <row r="17" spans="1:9" x14ac:dyDescent="0.3">
      <c r="A17" s="107"/>
      <c r="B17" s="38" t="s">
        <v>41</v>
      </c>
      <c r="C17" s="43">
        <v>3.9674670743626753E-2</v>
      </c>
      <c r="D17" s="43">
        <v>3.9333551353221481E-2</v>
      </c>
      <c r="E17" s="43">
        <v>3.9179170792472413E-2</v>
      </c>
      <c r="F17" s="43">
        <v>3.8795333316107669E-2</v>
      </c>
      <c r="G17" s="54">
        <v>3.4111939040527145E-2</v>
      </c>
      <c r="H17" s="54">
        <v>4.9549995115433926E-2</v>
      </c>
      <c r="I17" s="54">
        <v>8.793374275190835E-2</v>
      </c>
    </row>
    <row r="18" spans="1:9" x14ac:dyDescent="0.3">
      <c r="A18" s="107"/>
      <c r="B18" s="1" t="s">
        <v>66</v>
      </c>
      <c r="C18" s="41">
        <v>6.9782655171770014E-2</v>
      </c>
      <c r="D18" s="41">
        <v>6.6011438164917516E-2</v>
      </c>
      <c r="E18" s="41">
        <v>6.6119318684470019E-2</v>
      </c>
      <c r="F18" s="41">
        <v>6.5079701295719064E-2</v>
      </c>
      <c r="G18" s="55">
        <v>0.37712170068524981</v>
      </c>
      <c r="H18" s="55">
        <v>0.36633364872999952</v>
      </c>
      <c r="I18" s="55">
        <v>0.47029538760509498</v>
      </c>
    </row>
    <row r="19" spans="1:9" x14ac:dyDescent="0.3">
      <c r="A19" s="107"/>
      <c r="B19" t="s">
        <v>192</v>
      </c>
      <c r="C19" s="63">
        <v>0.18687584069903548</v>
      </c>
      <c r="D19" s="63">
        <v>0.18432957746732734</v>
      </c>
      <c r="E19" s="63">
        <v>0.17638031771180171</v>
      </c>
      <c r="F19" s="63">
        <v>0.16622273077904096</v>
      </c>
      <c r="G19" s="56">
        <v>0.25462632317081457</v>
      </c>
      <c r="H19" s="56">
        <v>1.0495522987233774</v>
      </c>
      <c r="I19" s="56">
        <v>2.0653109919994526</v>
      </c>
    </row>
    <row r="20" spans="1:9" x14ac:dyDescent="0.3">
      <c r="A20" s="107"/>
      <c r="B20" t="s">
        <v>58</v>
      </c>
      <c r="C20" s="63">
        <v>9.912390371340038E-2</v>
      </c>
      <c r="D20" s="63">
        <v>8.7326917476958338E-2</v>
      </c>
      <c r="E20" s="63">
        <v>8.9521855098168776E-2</v>
      </c>
      <c r="F20" s="63">
        <v>8.328980459488515E-2</v>
      </c>
      <c r="G20" s="56">
        <v>1.1796986236442042</v>
      </c>
      <c r="H20" s="56">
        <v>0.96020486152316042</v>
      </c>
      <c r="I20" s="56">
        <v>1.583409911851523</v>
      </c>
    </row>
    <row r="21" spans="1:9" x14ac:dyDescent="0.3">
      <c r="A21" s="107"/>
      <c r="B21" t="s">
        <v>59</v>
      </c>
      <c r="C21" s="63">
        <v>2.4324045541910474E-2</v>
      </c>
      <c r="D21" s="63">
        <v>2.5515145196323606E-2</v>
      </c>
      <c r="E21" s="63">
        <v>2.4236966430206928E-2</v>
      </c>
      <c r="F21" s="63">
        <v>2.8907120423729532E-2</v>
      </c>
      <c r="G21" s="56">
        <v>-0.11910996544131323</v>
      </c>
      <c r="H21" s="56">
        <v>8.7079111703546042E-3</v>
      </c>
      <c r="I21" s="56">
        <v>-0.45830748818190581</v>
      </c>
    </row>
    <row r="22" spans="1:9" x14ac:dyDescent="0.3">
      <c r="A22" s="107"/>
      <c r="B22" s="1" t="s">
        <v>60</v>
      </c>
      <c r="C22" s="41">
        <v>2.9342011039989083E-2</v>
      </c>
      <c r="D22" s="41">
        <v>2.9526954706602319E-2</v>
      </c>
      <c r="E22" s="41">
        <v>2.8868289139971876E-2</v>
      </c>
      <c r="F22" s="41">
        <v>2.8493925377996773E-2</v>
      </c>
      <c r="G22" s="55">
        <v>-1.8494366661323675E-2</v>
      </c>
      <c r="H22" s="55">
        <v>4.7372190001720646E-2</v>
      </c>
      <c r="I22" s="55">
        <v>8.4808566199231009E-2</v>
      </c>
    </row>
    <row r="23" spans="1:9" x14ac:dyDescent="0.3">
      <c r="A23" s="107"/>
      <c r="B23" s="16" t="s">
        <v>61</v>
      </c>
      <c r="C23" s="63">
        <v>3.1241992467807674E-2</v>
      </c>
      <c r="D23" s="63">
        <v>3.0834884721468132E-2</v>
      </c>
      <c r="E23" s="63">
        <v>3.0094553596851231E-2</v>
      </c>
      <c r="F23" s="63">
        <v>2.994241294117788E-2</v>
      </c>
      <c r="G23" s="56">
        <v>4.0710774633954255E-2</v>
      </c>
      <c r="H23" s="56">
        <v>0.1147438870956443</v>
      </c>
      <c r="I23" s="56">
        <v>0.12995795266297938</v>
      </c>
    </row>
    <row r="24" spans="1:9" x14ac:dyDescent="0.3">
      <c r="A24" s="107"/>
      <c r="B24" t="s">
        <v>62</v>
      </c>
      <c r="C24" s="63">
        <v>1.2941535203602771E-2</v>
      </c>
      <c r="D24" s="63">
        <v>1.5314060637165464E-2</v>
      </c>
      <c r="E24" s="63">
        <v>1.5170991218042463E-2</v>
      </c>
      <c r="F24" s="63">
        <v>1.537133849684553E-2</v>
      </c>
      <c r="G24" s="56">
        <v>-0.2372525433562693</v>
      </c>
      <c r="H24" s="56">
        <v>-0.22294560144396919</v>
      </c>
      <c r="I24" s="56">
        <v>-0.24298032932427593</v>
      </c>
    </row>
    <row r="25" spans="1:9" x14ac:dyDescent="0.3">
      <c r="A25" s="107"/>
      <c r="B25" s="123" t="s">
        <v>64</v>
      </c>
      <c r="C25" s="126">
        <v>3.6133658996059512E-2</v>
      </c>
      <c r="D25" s="126">
        <v>3.5645690032351449E-2</v>
      </c>
      <c r="E25" s="126">
        <v>3.5302052901297794E-2</v>
      </c>
      <c r="F25" s="126">
        <v>3.4908992365200855E-2</v>
      </c>
      <c r="G25" s="127">
        <v>4.8796896370806309E-2</v>
      </c>
      <c r="H25" s="127">
        <v>8.3160609476171793E-2</v>
      </c>
      <c r="I25" s="127">
        <v>0.12246666308586562</v>
      </c>
    </row>
    <row r="26" spans="1:9" s="21" customFormat="1" x14ac:dyDescent="0.3">
      <c r="A26" s="109"/>
      <c r="B26" s="110"/>
      <c r="C26"/>
      <c r="D26"/>
      <c r="E26"/>
      <c r="F26"/>
      <c r="G26" s="111"/>
      <c r="H26" s="111"/>
      <c r="I26" s="111"/>
    </row>
    <row r="27" spans="1:9" x14ac:dyDescent="0.3">
      <c r="A27" s="107"/>
      <c r="B27" s="1" t="s">
        <v>67</v>
      </c>
      <c r="C27" s="1"/>
      <c r="D27" s="1"/>
      <c r="E27" s="1"/>
      <c r="F27" s="1"/>
      <c r="G27" s="63"/>
      <c r="H27" s="63"/>
      <c r="I27" s="63"/>
    </row>
    <row r="28" spans="1:9" ht="14.5" thickBot="1" x14ac:dyDescent="0.35">
      <c r="A28" s="107"/>
      <c r="B28" s="37" t="s">
        <v>56</v>
      </c>
      <c r="C28" s="34">
        <v>12.066033000000001</v>
      </c>
      <c r="D28" s="34">
        <v>12.071605999999999</v>
      </c>
      <c r="E28" s="34">
        <v>12.153912</v>
      </c>
      <c r="F28" s="34">
        <v>7.9830040000000002</v>
      </c>
      <c r="G28" s="42">
        <v>-4.6166185344338393E-4</v>
      </c>
      <c r="H28" s="42">
        <v>-7.230511460013792E-3</v>
      </c>
      <c r="I28" s="42">
        <v>0.51146523288726908</v>
      </c>
    </row>
    <row r="29" spans="1:9" x14ac:dyDescent="0.3">
      <c r="A29" s="107"/>
      <c r="B29" s="38" t="s">
        <v>41</v>
      </c>
      <c r="C29" s="39">
        <v>1251.9838391499998</v>
      </c>
      <c r="D29" s="39">
        <v>1254.9396554900213</v>
      </c>
      <c r="E29" s="39">
        <v>1277.19328509</v>
      </c>
      <c r="F29" s="39">
        <v>1265.60346467</v>
      </c>
      <c r="G29" s="43">
        <v>-2.3553453961636002E-3</v>
      </c>
      <c r="H29" s="43">
        <v>-1.9738160413381608E-2</v>
      </c>
      <c r="I29" s="43">
        <v>-1.0761368706865447E-2</v>
      </c>
    </row>
    <row r="30" spans="1:9" x14ac:dyDescent="0.3">
      <c r="A30" s="107"/>
      <c r="B30" s="1" t="s">
        <v>66</v>
      </c>
      <c r="C30" s="14">
        <v>678.75582529000008</v>
      </c>
      <c r="D30" s="14">
        <v>687.97483286000022</v>
      </c>
      <c r="E30" s="14">
        <v>719.07849721000684</v>
      </c>
      <c r="F30" s="14">
        <v>704.79362792000018</v>
      </c>
      <c r="G30" s="41">
        <v>-1.3400210486880079E-2</v>
      </c>
      <c r="H30" s="41">
        <v>-5.6075480043495912E-2</v>
      </c>
      <c r="I30" s="41">
        <v>-3.6943867819638695E-2</v>
      </c>
    </row>
    <row r="31" spans="1:9" x14ac:dyDescent="0.3">
      <c r="A31" s="107"/>
      <c r="B31" t="s">
        <v>192</v>
      </c>
      <c r="C31" s="13">
        <v>91.091491279999985</v>
      </c>
      <c r="D31" s="13">
        <v>91.179474310000003</v>
      </c>
      <c r="E31" s="13">
        <v>93.744664270000015</v>
      </c>
      <c r="F31" s="13">
        <v>96.176945380000035</v>
      </c>
      <c r="G31" s="63">
        <v>-9.6494337860388946E-4</v>
      </c>
      <c r="H31" s="63">
        <v>-2.8302122693174905E-2</v>
      </c>
      <c r="I31" s="63">
        <v>-5.2876020130470561E-2</v>
      </c>
    </row>
    <row r="32" spans="1:9" x14ac:dyDescent="0.3">
      <c r="A32" s="107"/>
      <c r="B32" t="s">
        <v>58</v>
      </c>
      <c r="C32" s="13">
        <v>440.97311856000005</v>
      </c>
      <c r="D32" s="13">
        <v>455.93464017000025</v>
      </c>
      <c r="E32" s="13">
        <v>478.90235340000675</v>
      </c>
      <c r="F32" s="13">
        <v>430.40797689000016</v>
      </c>
      <c r="G32" s="63">
        <v>-3.2815057887291998E-2</v>
      </c>
      <c r="H32" s="63">
        <v>-7.9200351743366829E-2</v>
      </c>
      <c r="I32" s="63">
        <v>2.4546807302086863E-2</v>
      </c>
    </row>
    <row r="33" spans="1:9" x14ac:dyDescent="0.3">
      <c r="A33" s="107"/>
      <c r="B33" t="s">
        <v>59</v>
      </c>
      <c r="C33" s="13">
        <v>146.69121545000004</v>
      </c>
      <c r="D33" s="13">
        <v>140.86071837999995</v>
      </c>
      <c r="E33" s="13">
        <v>146.43147954</v>
      </c>
      <c r="F33" s="13">
        <v>178.20870564999996</v>
      </c>
      <c r="G33" s="63">
        <v>4.1391930532905283E-2</v>
      </c>
      <c r="H33" s="63">
        <v>1.7737709870581154E-3</v>
      </c>
      <c r="I33" s="63">
        <v>-0.17685718598899391</v>
      </c>
    </row>
    <row r="34" spans="1:9" x14ac:dyDescent="0.3">
      <c r="A34" s="107"/>
      <c r="B34" s="1" t="s">
        <v>60</v>
      </c>
      <c r="C34" s="14">
        <v>573.22801385999969</v>
      </c>
      <c r="D34" s="14">
        <v>566.9648226300211</v>
      </c>
      <c r="E34" s="14">
        <v>558.11478787999317</v>
      </c>
      <c r="F34" s="14">
        <v>560.80983674999982</v>
      </c>
      <c r="G34" s="41">
        <v>1.1046878007219329E-2</v>
      </c>
      <c r="H34" s="41">
        <v>2.7079063856047102E-2</v>
      </c>
      <c r="I34" s="41">
        <v>2.2143294029872199E-2</v>
      </c>
    </row>
    <row r="35" spans="1:9" x14ac:dyDescent="0.3">
      <c r="A35" s="107"/>
      <c r="B35" s="16" t="s">
        <v>61</v>
      </c>
      <c r="C35" s="13">
        <v>550.56775121753287</v>
      </c>
      <c r="D35" s="13">
        <v>536.27770579258186</v>
      </c>
      <c r="E35" s="13">
        <v>524.03339281247793</v>
      </c>
      <c r="F35" s="13">
        <v>479.76278267811659</v>
      </c>
      <c r="G35" s="63">
        <v>2.6646726631738879E-2</v>
      </c>
      <c r="H35" s="63">
        <v>5.0634861764525183E-2</v>
      </c>
      <c r="I35" s="63">
        <v>0.1475832871907467</v>
      </c>
    </row>
    <row r="36" spans="1:9" x14ac:dyDescent="0.3">
      <c r="A36" s="107"/>
      <c r="B36" t="s">
        <v>62</v>
      </c>
      <c r="C36" s="13">
        <v>22.660262642466783</v>
      </c>
      <c r="D36" s="13">
        <v>30.687116837439241</v>
      </c>
      <c r="E36" s="13">
        <v>34.081395067515231</v>
      </c>
      <c r="F36" s="13">
        <v>81.047054071883267</v>
      </c>
      <c r="G36" s="63">
        <v>-0.26157081610154542</v>
      </c>
      <c r="H36" s="63">
        <v>-0.33511340725411004</v>
      </c>
      <c r="I36" s="63">
        <v>-0.72040609122734234</v>
      </c>
    </row>
    <row r="37" spans="1:9" x14ac:dyDescent="0.3">
      <c r="A37" s="107"/>
      <c r="B37" s="123" t="s">
        <v>64</v>
      </c>
      <c r="C37" s="124">
        <v>1264.0498721499998</v>
      </c>
      <c r="D37" s="124">
        <v>1267.0112614900213</v>
      </c>
      <c r="E37" s="124">
        <v>1289.34719709</v>
      </c>
      <c r="F37" s="124">
        <v>1273.5864686699999</v>
      </c>
      <c r="G37" s="126">
        <v>-2.3373030927434993E-3</v>
      </c>
      <c r="H37" s="126">
        <v>-1.9620258218341135E-2</v>
      </c>
      <c r="I37" s="126">
        <v>-7.4879851149479652E-3</v>
      </c>
    </row>
    <row r="38" spans="1:9" ht="10.5" customHeight="1" x14ac:dyDescent="0.3">
      <c r="A38" s="107"/>
      <c r="G38" s="63"/>
      <c r="H38" s="63"/>
      <c r="I38" s="63"/>
    </row>
    <row r="39" spans="1:9" x14ac:dyDescent="0.3">
      <c r="A39" s="107"/>
      <c r="B39" s="1" t="s">
        <v>68</v>
      </c>
      <c r="C39" s="1"/>
      <c r="D39" s="1"/>
      <c r="E39" s="1"/>
      <c r="F39" s="1"/>
      <c r="G39" s="63"/>
      <c r="H39" s="63"/>
      <c r="I39" s="63"/>
    </row>
    <row r="40" spans="1:9" ht="14.5" thickBot="1" x14ac:dyDescent="0.35">
      <c r="A40" s="107"/>
      <c r="B40" s="37" t="s">
        <v>56</v>
      </c>
      <c r="C40" s="42">
        <v>0.89037069603686514</v>
      </c>
      <c r="D40" s="42">
        <v>0.88954513078258202</v>
      </c>
      <c r="E40" s="42">
        <v>0.88916630727378276</v>
      </c>
      <c r="F40" s="42">
        <v>0.61144308691671001</v>
      </c>
      <c r="G40" s="53">
        <v>8.2556525428312266E-2</v>
      </c>
      <c r="H40" s="53">
        <v>0.12043887630823757</v>
      </c>
      <c r="I40" s="53">
        <v>27.892760912015511</v>
      </c>
    </row>
    <row r="41" spans="1:9" x14ac:dyDescent="0.3">
      <c r="A41" s="107"/>
      <c r="B41" s="38" t="s">
        <v>41</v>
      </c>
      <c r="C41" s="43">
        <v>0.65652338091649465</v>
      </c>
      <c r="D41" s="43">
        <v>0.66260586054014547</v>
      </c>
      <c r="E41" s="43">
        <v>0.66378923614147289</v>
      </c>
      <c r="F41" s="43">
        <v>0.64943389874645996</v>
      </c>
      <c r="G41" s="54">
        <v>-0.60824796236508272</v>
      </c>
      <c r="H41" s="54">
        <v>-0.7265855224978246</v>
      </c>
      <c r="I41" s="54">
        <v>0.70894821700346888</v>
      </c>
    </row>
    <row r="42" spans="1:9" x14ac:dyDescent="0.3">
      <c r="A42" s="107"/>
      <c r="B42" s="1" t="s">
        <v>66</v>
      </c>
      <c r="C42" s="41">
        <v>0.79202123072655528</v>
      </c>
      <c r="D42" s="41">
        <v>0.80526502249890852</v>
      </c>
      <c r="E42" s="41">
        <v>0.80005386907650167</v>
      </c>
      <c r="F42" s="41">
        <v>0.76568279540357997</v>
      </c>
      <c r="G42" s="55">
        <v>-1.3243791772353242</v>
      </c>
      <c r="H42" s="55">
        <v>-0.8032638349946386</v>
      </c>
      <c r="I42" s="55">
        <v>2.6338435322975307</v>
      </c>
    </row>
    <row r="43" spans="1:9" x14ac:dyDescent="0.3">
      <c r="A43" s="107"/>
      <c r="B43" t="s">
        <v>192</v>
      </c>
      <c r="C43" s="63">
        <v>0.72792918897302794</v>
      </c>
      <c r="D43" s="63">
        <v>0.68189550715994041</v>
      </c>
      <c r="E43" s="63">
        <v>0.66073209711785597</v>
      </c>
      <c r="F43" s="63">
        <v>0.63645134631728006</v>
      </c>
      <c r="G43" s="56">
        <v>4.6033681813087535</v>
      </c>
      <c r="H43" s="56">
        <v>6.719709185517198</v>
      </c>
      <c r="I43" s="56">
        <v>9.1477842655747885</v>
      </c>
    </row>
    <row r="44" spans="1:9" x14ac:dyDescent="0.3">
      <c r="A44" s="107"/>
      <c r="B44" t="s">
        <v>58</v>
      </c>
      <c r="C44" s="63">
        <v>0.74042391236922256</v>
      </c>
      <c r="D44" s="63">
        <v>0.78921372099793796</v>
      </c>
      <c r="E44" s="63">
        <v>0.78141333258848666</v>
      </c>
      <c r="F44" s="63">
        <v>0.72657387118007266</v>
      </c>
      <c r="G44" s="56">
        <v>-4.8789808628715399</v>
      </c>
      <c r="H44" s="56">
        <v>-4.0989420219264101</v>
      </c>
      <c r="I44" s="56">
        <v>1.3850041189149898</v>
      </c>
    </row>
    <row r="45" spans="1:9" x14ac:dyDescent="0.3">
      <c r="A45" s="107"/>
      <c r="B45" t="s">
        <v>59</v>
      </c>
      <c r="C45" s="63">
        <v>1.0763510213497609</v>
      </c>
      <c r="D45" s="63">
        <v>0.98556599061633476</v>
      </c>
      <c r="E45" s="63">
        <v>1.0165977601224274</v>
      </c>
      <c r="F45" s="63">
        <v>1.006927147624785</v>
      </c>
      <c r="G45" s="56">
        <v>9.0785030733426133</v>
      </c>
      <c r="H45" s="56">
        <v>5.9753261227333487</v>
      </c>
      <c r="I45" s="56">
        <v>6.9423873724975937</v>
      </c>
    </row>
    <row r="46" spans="1:9" x14ac:dyDescent="0.3">
      <c r="A46" s="107"/>
      <c r="B46" s="1" t="s">
        <v>60</v>
      </c>
      <c r="C46" s="41">
        <v>0.5459322087697861</v>
      </c>
      <c r="D46" s="41">
        <v>0.54536821380585343</v>
      </c>
      <c r="E46" s="41">
        <v>0.54433919585060198</v>
      </c>
      <c r="F46" s="41">
        <v>0.54537453768407718</v>
      </c>
      <c r="G46" s="55">
        <v>5.6399496393266801E-2</v>
      </c>
      <c r="H46" s="55">
        <v>0.15930129191841225</v>
      </c>
      <c r="I46" s="55">
        <v>5.5767108570892177E-2</v>
      </c>
    </row>
    <row r="47" spans="1:9" x14ac:dyDescent="0.3">
      <c r="A47" s="107"/>
      <c r="B47" s="16" t="s">
        <v>61</v>
      </c>
      <c r="C47" s="63">
        <v>0.54951395535561154</v>
      </c>
      <c r="D47" s="63">
        <v>0.53942620074195091</v>
      </c>
      <c r="E47" s="63">
        <v>0.53416543728765453</v>
      </c>
      <c r="F47" s="63">
        <v>0.49299600196881566</v>
      </c>
      <c r="G47" s="56">
        <v>1.0087754613660627</v>
      </c>
      <c r="H47" s="56">
        <v>1.5348518067957007</v>
      </c>
      <c r="I47" s="56">
        <v>5.6517953386795883</v>
      </c>
    </row>
    <row r="48" spans="1:9" x14ac:dyDescent="0.3">
      <c r="A48" s="107"/>
      <c r="B48" t="s">
        <v>62</v>
      </c>
      <c r="C48" s="63">
        <v>0.47129508864674918</v>
      </c>
      <c r="D48" s="63">
        <v>0.67538025655723677</v>
      </c>
      <c r="E48" s="63">
        <v>0.76976630265368451</v>
      </c>
      <c r="F48" s="63">
        <v>1.4697175201198522</v>
      </c>
      <c r="G48" s="56">
        <v>-20.408516791048758</v>
      </c>
      <c r="H48" s="56">
        <v>-29.847121400693531</v>
      </c>
      <c r="I48" s="56">
        <v>-99.842243147310299</v>
      </c>
    </row>
    <row r="49" spans="1:9" x14ac:dyDescent="0.3">
      <c r="A49" s="107"/>
      <c r="B49" s="123" t="s">
        <v>64</v>
      </c>
      <c r="C49" s="126">
        <v>0.65817345023540497</v>
      </c>
      <c r="D49" s="126">
        <v>0.6642203619529885</v>
      </c>
      <c r="E49" s="126">
        <v>0.66537903453022962</v>
      </c>
      <c r="F49" s="126">
        <v>0.64918107009215975</v>
      </c>
      <c r="G49" s="127">
        <v>-0.60469117175835363</v>
      </c>
      <c r="H49" s="127">
        <v>-0.72055842948246518</v>
      </c>
      <c r="I49" s="127">
        <v>0.89923801432452155</v>
      </c>
    </row>
  </sheetData>
  <pageMargins left="0.70866141732283472" right="0.70866141732283472" top="0.74803149606299213" bottom="0.74803149606299213" header="0.31496062992125984" footer="0.31496062992125984"/>
  <pageSetup paperSize="9" orientation="portrait" horizontalDpi="4294967294" verticalDpi="429496729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pageSetUpPr fitToPage="1"/>
  </sheetPr>
  <dimension ref="A1:J62"/>
  <sheetViews>
    <sheetView showGridLines="0" zoomScale="85" zoomScaleNormal="100" workbookViewId="0">
      <pane xSplit="2" ySplit="3" topLeftCell="C4" activePane="bottomRight" state="frozen"/>
      <selection pane="topRight"/>
      <selection pane="bottomLeft"/>
      <selection pane="bottomRight"/>
    </sheetView>
  </sheetViews>
  <sheetFormatPr baseColWidth="10" defaultRowHeight="14" x14ac:dyDescent="0.3"/>
  <cols>
    <col min="1" max="1" width="3.58203125" customWidth="1"/>
    <col min="2" max="2" width="32.58203125" customWidth="1"/>
    <col min="3" max="4" width="12.5" customWidth="1"/>
    <col min="5" max="6" width="11" customWidth="1"/>
    <col min="7" max="8" width="11.25" customWidth="1"/>
    <col min="9" max="9" width="10.58203125" customWidth="1"/>
    <col min="10" max="10" width="8.5" customWidth="1"/>
    <col min="12" max="18" width="9.83203125" bestFit="1" customWidth="1"/>
  </cols>
  <sheetData>
    <row r="1" spans="1:10" ht="15.5" x14ac:dyDescent="0.35">
      <c r="B1" s="19" t="s">
        <v>69</v>
      </c>
      <c r="C1" s="119">
        <v>44834</v>
      </c>
      <c r="D1" s="119">
        <f>EOMONTH(C1,-3)</f>
        <v>44742</v>
      </c>
      <c r="E1" s="119">
        <f t="shared" ref="E1:G1" si="0">EOMONTH(D1,-3)</f>
        <v>44651</v>
      </c>
      <c r="F1" s="119">
        <f t="shared" si="0"/>
        <v>44561</v>
      </c>
      <c r="G1" s="119">
        <f t="shared" si="0"/>
        <v>44469</v>
      </c>
    </row>
    <row r="2" spans="1:10" ht="15" thickBot="1" x14ac:dyDescent="0.4">
      <c r="B2" s="20" t="s">
        <v>3</v>
      </c>
      <c r="C2" s="22" t="s">
        <v>267</v>
      </c>
      <c r="D2" s="22" t="s">
        <v>268</v>
      </c>
      <c r="E2" s="22" t="s">
        <v>269</v>
      </c>
      <c r="F2" s="22" t="s">
        <v>270</v>
      </c>
      <c r="G2" s="22" t="s">
        <v>271</v>
      </c>
    </row>
    <row r="3" spans="1:10" x14ac:dyDescent="0.3">
      <c r="B3" s="1" t="s">
        <v>70</v>
      </c>
      <c r="C3" s="2"/>
      <c r="D3" s="2"/>
      <c r="E3" s="2"/>
      <c r="F3" s="2"/>
      <c r="G3" s="2"/>
    </row>
    <row r="4" spans="1:10" x14ac:dyDescent="0.3">
      <c r="A4" s="107"/>
      <c r="B4" s="26" t="s">
        <v>71</v>
      </c>
      <c r="C4" s="27">
        <v>1907.5164419299999</v>
      </c>
      <c r="D4" s="27">
        <v>1937.7634854400001</v>
      </c>
      <c r="E4" s="27">
        <v>1951.3101889000002</v>
      </c>
      <c r="F4" s="27">
        <v>1961.8354991300005</v>
      </c>
      <c r="G4" s="27">
        <v>1958.7960433799999</v>
      </c>
    </row>
    <row r="5" spans="1:10" x14ac:dyDescent="0.3">
      <c r="A5" s="107"/>
      <c r="B5" t="s">
        <v>74</v>
      </c>
      <c r="C5" s="13">
        <v>127.61578955000007</v>
      </c>
      <c r="D5" s="13">
        <v>108.97987379999978</v>
      </c>
      <c r="E5" s="13">
        <v>94.743625789999783</v>
      </c>
      <c r="F5" s="13">
        <v>119.2683770399999</v>
      </c>
      <c r="G5" s="13">
        <v>165.27834275499981</v>
      </c>
    </row>
    <row r="6" spans="1:10" x14ac:dyDescent="0.3">
      <c r="A6" s="107"/>
      <c r="B6" t="s">
        <v>72</v>
      </c>
      <c r="C6" s="13">
        <v>-114.59005266999992</v>
      </c>
      <c r="D6" s="13">
        <v>-139.22691730999964</v>
      </c>
      <c r="E6" s="59">
        <v>-108.28988700000002</v>
      </c>
      <c r="F6" s="59">
        <v>-129.7941295200001</v>
      </c>
      <c r="G6" s="59">
        <v>-162.23888700499933</v>
      </c>
    </row>
    <row r="7" spans="1:10" x14ac:dyDescent="0.3">
      <c r="A7" s="107"/>
      <c r="B7" s="123" t="s">
        <v>73</v>
      </c>
      <c r="C7" s="124">
        <v>1920.54217881</v>
      </c>
      <c r="D7" s="124">
        <v>1907.5164419299999</v>
      </c>
      <c r="E7" s="124">
        <v>1937.7634854400001</v>
      </c>
      <c r="F7" s="124">
        <v>1951.3101889000002</v>
      </c>
      <c r="G7" s="124">
        <v>1961.8354991300005</v>
      </c>
    </row>
    <row r="8" spans="1:10" x14ac:dyDescent="0.3">
      <c r="A8" s="107"/>
    </row>
    <row r="9" spans="1:10" ht="15" customHeight="1" thickBot="1" x14ac:dyDescent="0.35">
      <c r="A9" s="107"/>
      <c r="C9" s="22">
        <v>45107</v>
      </c>
      <c r="D9" s="22">
        <v>45016</v>
      </c>
      <c r="E9" s="22">
        <v>44926</v>
      </c>
      <c r="F9" s="22">
        <v>44742</v>
      </c>
      <c r="G9" s="22">
        <v>44651</v>
      </c>
      <c r="H9" s="22" t="s">
        <v>265</v>
      </c>
      <c r="I9" s="22" t="s">
        <v>266</v>
      </c>
      <c r="J9" s="22" t="s">
        <v>9</v>
      </c>
    </row>
    <row r="10" spans="1:10" x14ac:dyDescent="0.3">
      <c r="A10" s="107"/>
      <c r="B10" s="123" t="s">
        <v>75</v>
      </c>
      <c r="C10" s="125">
        <v>0.40909076554315155</v>
      </c>
      <c r="D10" s="125">
        <v>0.42303886972866622</v>
      </c>
      <c r="E10" s="125">
        <v>0.42175052248233696</v>
      </c>
      <c r="F10" s="125">
        <v>0.44235950910716287</v>
      </c>
      <c r="G10" s="125">
        <v>0.46042909169423146</v>
      </c>
      <c r="H10" s="128">
        <v>-1.3948104185514676</v>
      </c>
      <c r="I10" s="128">
        <v>-1.2659756939185418</v>
      </c>
      <c r="J10" s="128">
        <v>-3.3268743564011327</v>
      </c>
    </row>
    <row r="11" spans="1:10" ht="14.5" x14ac:dyDescent="0.3">
      <c r="A11" s="107"/>
      <c r="B11" s="75" t="s">
        <v>76</v>
      </c>
      <c r="E11" s="76"/>
      <c r="F11" s="76"/>
      <c r="G11" s="76"/>
      <c r="H11" s="76"/>
    </row>
    <row r="12" spans="1:10" x14ac:dyDescent="0.3">
      <c r="A12" s="107"/>
    </row>
    <row r="13" spans="1:10" x14ac:dyDescent="0.3">
      <c r="A13" s="107"/>
    </row>
    <row r="62" spans="2:4" x14ac:dyDescent="0.3">
      <c r="B62" s="62"/>
      <c r="C62" s="62"/>
      <c r="D62" s="62"/>
    </row>
  </sheetData>
  <pageMargins left="0.70866141732283472" right="0.70866141732283472" top="0.74803149606299213" bottom="0.74803149606299213" header="0.31496062992125984" footer="0.31496062992125984"/>
  <pageSetup paperSize="9" scale="97" orientation="portrait" horizontalDpi="4294967294" verticalDpi="4294967294"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pageSetUpPr fitToPage="1"/>
  </sheetPr>
  <dimension ref="A1:I22"/>
  <sheetViews>
    <sheetView showGridLines="0" zoomScale="85" zoomScaleNormal="85" workbookViewId="0">
      <pane xSplit="2" ySplit="3" topLeftCell="C4" activePane="bottomRight" state="frozen"/>
      <selection pane="topRight" activeCell="C1" sqref="C1"/>
      <selection pane="bottomLeft" activeCell="A4" sqref="A4"/>
      <selection pane="bottomRight"/>
    </sheetView>
  </sheetViews>
  <sheetFormatPr baseColWidth="10" defaultColWidth="10.58203125" defaultRowHeight="14" x14ac:dyDescent="0.3"/>
  <cols>
    <col min="1" max="1" width="4.5" customWidth="1"/>
    <col min="2" max="2" width="30.58203125" customWidth="1"/>
    <col min="3" max="6" width="11.25" customWidth="1"/>
    <col min="7" max="9" width="11" customWidth="1"/>
    <col min="10" max="10" width="11.25" customWidth="1"/>
    <col min="11" max="17" width="9.83203125" bestFit="1" customWidth="1"/>
  </cols>
  <sheetData>
    <row r="1" spans="1:9" ht="15.5" x14ac:dyDescent="0.35">
      <c r="B1" s="19" t="s">
        <v>77</v>
      </c>
      <c r="C1" s="19"/>
      <c r="D1" s="19"/>
      <c r="E1" s="19"/>
      <c r="F1" s="19"/>
    </row>
    <row r="2" spans="1:9" ht="15" thickBot="1" x14ac:dyDescent="0.4">
      <c r="B2" s="20" t="s">
        <v>3</v>
      </c>
      <c r="C2" s="22">
        <v>45107</v>
      </c>
      <c r="D2" s="22">
        <v>45016</v>
      </c>
      <c r="E2" s="22">
        <v>44926</v>
      </c>
      <c r="F2" s="22">
        <v>44742</v>
      </c>
      <c r="G2" s="23" t="s">
        <v>265</v>
      </c>
      <c r="H2" s="23" t="s">
        <v>266</v>
      </c>
      <c r="I2" s="23" t="s">
        <v>9</v>
      </c>
    </row>
    <row r="3" spans="1:9" x14ac:dyDescent="0.3">
      <c r="B3" s="44" t="s">
        <v>65</v>
      </c>
      <c r="C3" s="44"/>
      <c r="D3" s="44"/>
      <c r="E3" s="44"/>
      <c r="F3" s="44"/>
      <c r="G3" s="63"/>
      <c r="H3" s="63"/>
      <c r="I3" s="63"/>
    </row>
    <row r="4" spans="1:9" x14ac:dyDescent="0.3">
      <c r="A4" s="107"/>
      <c r="B4" s="4" t="s">
        <v>78</v>
      </c>
      <c r="C4" s="13">
        <v>257.76254589999877</v>
      </c>
      <c r="D4" s="13">
        <v>263.75040785999903</v>
      </c>
      <c r="E4" s="13">
        <v>251.02929013999724</v>
      </c>
      <c r="F4" s="13">
        <v>262.18304441000026</v>
      </c>
      <c r="G4" s="63">
        <v>-2.2702759053850136E-2</v>
      </c>
      <c r="H4" s="63">
        <v>2.6822590129806916E-2</v>
      </c>
      <c r="I4" s="63">
        <v>-1.6860352354017009E-2</v>
      </c>
    </row>
    <row r="5" spans="1:9" x14ac:dyDescent="0.3">
      <c r="A5" s="107"/>
      <c r="B5" s="4" t="s">
        <v>193</v>
      </c>
      <c r="C5" s="13">
        <v>445.09377377999783</v>
      </c>
      <c r="D5" s="13">
        <v>468.07607940999901</v>
      </c>
      <c r="E5" s="13">
        <v>497.94917945999759</v>
      </c>
      <c r="F5" s="13">
        <v>567.50567679000164</v>
      </c>
      <c r="G5" s="63">
        <v>-4.9099508906692985E-2</v>
      </c>
      <c r="H5" s="63">
        <v>-0.10614618491252252</v>
      </c>
      <c r="I5" s="63">
        <v>-0.21570163615350196</v>
      </c>
    </row>
    <row r="6" spans="1:9" x14ac:dyDescent="0.3">
      <c r="A6" s="107"/>
      <c r="B6" s="4" t="s">
        <v>79</v>
      </c>
      <c r="C6" s="13">
        <v>801.91860934999499</v>
      </c>
      <c r="D6" s="13">
        <v>853.64899996999532</v>
      </c>
      <c r="E6" s="13">
        <v>867.61876448998987</v>
      </c>
      <c r="F6" s="13">
        <v>946.66358475998959</v>
      </c>
      <c r="G6" s="63">
        <v>-6.0599134564462184E-2</v>
      </c>
      <c r="H6" s="63">
        <v>-7.5724682117283657E-2</v>
      </c>
      <c r="I6" s="63">
        <v>-0.15290011968369124</v>
      </c>
    </row>
    <row r="7" spans="1:9" x14ac:dyDescent="0.3">
      <c r="A7" s="107"/>
      <c r="B7" s="4" t="s">
        <v>194</v>
      </c>
      <c r="C7" s="13">
        <v>193.48019393000007</v>
      </c>
      <c r="D7" s="13">
        <v>204.93295143000006</v>
      </c>
      <c r="E7" s="13">
        <v>216.47132059000032</v>
      </c>
      <c r="F7" s="13">
        <v>166.95014469</v>
      </c>
      <c r="G7" s="63">
        <v>-5.5885387977306147E-2</v>
      </c>
      <c r="H7" s="63">
        <v>-0.10620864970628492</v>
      </c>
      <c r="I7" s="63">
        <v>0.15891001046607159</v>
      </c>
    </row>
    <row r="8" spans="1:9" x14ac:dyDescent="0.3">
      <c r="A8" s="107"/>
      <c r="B8" s="123" t="s">
        <v>80</v>
      </c>
      <c r="C8" s="124">
        <v>1698.2551229599917</v>
      </c>
      <c r="D8" s="124">
        <v>1790.4084386699935</v>
      </c>
      <c r="E8" s="124">
        <v>1833.068554679985</v>
      </c>
      <c r="F8" s="124">
        <v>1943.3024506499914</v>
      </c>
      <c r="G8" s="126">
        <v>-5.1470554829633176E-2</v>
      </c>
      <c r="H8" s="126">
        <v>-7.3545220867928154E-2</v>
      </c>
      <c r="I8" s="126">
        <v>-0.12609839894352876</v>
      </c>
    </row>
    <row r="9" spans="1:9" x14ac:dyDescent="0.3">
      <c r="A9" s="107"/>
      <c r="G9" s="63"/>
      <c r="H9" s="63"/>
      <c r="I9" s="63"/>
    </row>
    <row r="10" spans="1:9" x14ac:dyDescent="0.3">
      <c r="A10" s="107"/>
      <c r="B10" s="44" t="s">
        <v>67</v>
      </c>
      <c r="C10" s="44"/>
      <c r="D10" s="44"/>
      <c r="E10" s="44"/>
      <c r="F10" s="44"/>
      <c r="G10" s="63"/>
      <c r="H10" s="63"/>
      <c r="I10" s="63"/>
    </row>
    <row r="11" spans="1:9" x14ac:dyDescent="0.3">
      <c r="A11" s="107"/>
      <c r="B11" s="4" t="s">
        <v>78</v>
      </c>
      <c r="C11" s="13">
        <v>174.35987884000022</v>
      </c>
      <c r="D11" s="13">
        <v>177.86164894000063</v>
      </c>
      <c r="E11" s="13">
        <v>175.28495806999905</v>
      </c>
      <c r="F11" s="13">
        <v>168.5830950400001</v>
      </c>
      <c r="G11" s="63">
        <v>-1.9688168421185006E-2</v>
      </c>
      <c r="H11" s="63">
        <v>-5.2775733878397254E-3</v>
      </c>
      <c r="I11" s="63">
        <v>3.4266684916595264E-2</v>
      </c>
    </row>
    <row r="12" spans="1:9" x14ac:dyDescent="0.3">
      <c r="A12" s="107"/>
      <c r="B12" s="4" t="s">
        <v>193</v>
      </c>
      <c r="C12" s="13">
        <v>253.8068745100004</v>
      </c>
      <c r="D12" s="13">
        <v>268.09386473000148</v>
      </c>
      <c r="E12" s="13">
        <v>283.17480346000173</v>
      </c>
      <c r="F12" s="13">
        <v>313.35541816000017</v>
      </c>
      <c r="G12" s="63">
        <v>-5.3291000278538926E-2</v>
      </c>
      <c r="H12" s="63">
        <v>-0.10370954121329347</v>
      </c>
      <c r="I12" s="63">
        <v>-0.1900351492234103</v>
      </c>
    </row>
    <row r="13" spans="1:9" x14ac:dyDescent="0.3">
      <c r="A13" s="107"/>
      <c r="B13" s="4" t="s">
        <v>79</v>
      </c>
      <c r="C13" s="13">
        <v>564.89736790999905</v>
      </c>
      <c r="D13" s="13">
        <v>590.0985097500004</v>
      </c>
      <c r="E13" s="13">
        <v>598.99694949999878</v>
      </c>
      <c r="F13" s="13">
        <v>664.86171107102007</v>
      </c>
      <c r="G13" s="63">
        <v>-4.2706669180842372E-2</v>
      </c>
      <c r="H13" s="63">
        <v>-5.6927805088930257E-2</v>
      </c>
      <c r="I13" s="63">
        <v>-0.15035358706397653</v>
      </c>
    </row>
    <row r="14" spans="1:9" x14ac:dyDescent="0.3">
      <c r="A14" s="107"/>
      <c r="B14" s="4" t="s">
        <v>194</v>
      </c>
      <c r="C14" s="13">
        <v>108.79131092000011</v>
      </c>
      <c r="D14" s="13">
        <v>113.19666601999975</v>
      </c>
      <c r="E14" s="13">
        <v>117.18552896999975</v>
      </c>
      <c r="F14" s="13">
        <v>78.979358189999971</v>
      </c>
      <c r="G14" s="63">
        <v>-3.8917710696720467E-2</v>
      </c>
      <c r="H14" s="63">
        <v>-7.1631865502340394E-2</v>
      </c>
      <c r="I14" s="63">
        <v>0.37746511763594964</v>
      </c>
    </row>
    <row r="15" spans="1:9" x14ac:dyDescent="0.3">
      <c r="A15" s="107"/>
      <c r="B15" s="123" t="s">
        <v>80</v>
      </c>
      <c r="C15" s="124">
        <v>1101.8554321799998</v>
      </c>
      <c r="D15" s="124">
        <v>1149.2506894400024</v>
      </c>
      <c r="E15" s="124">
        <v>1174.6422399999992</v>
      </c>
      <c r="F15" s="124">
        <v>1225.7795824610203</v>
      </c>
      <c r="G15" s="126">
        <v>-4.1240138200915058E-2</v>
      </c>
      <c r="H15" s="126">
        <v>-6.1965086339819959E-2</v>
      </c>
      <c r="I15" s="126">
        <v>-0.10109823336444852</v>
      </c>
    </row>
    <row r="16" spans="1:9" x14ac:dyDescent="0.3">
      <c r="A16" s="107"/>
      <c r="C16" s="25"/>
      <c r="D16" s="25"/>
      <c r="E16" s="25"/>
      <c r="F16" s="25"/>
      <c r="G16" s="63"/>
      <c r="H16" s="63"/>
      <c r="I16" s="63"/>
    </row>
    <row r="17" spans="1:9" x14ac:dyDescent="0.3">
      <c r="A17" s="107"/>
      <c r="B17" s="44" t="s">
        <v>81</v>
      </c>
      <c r="C17" s="44"/>
      <c r="D17" s="44"/>
      <c r="E17" s="44"/>
      <c r="F17" s="44"/>
      <c r="G17" s="63"/>
      <c r="H17" s="63"/>
      <c r="I17" s="63"/>
    </row>
    <row r="18" spans="1:9" x14ac:dyDescent="0.3">
      <c r="A18" s="107"/>
      <c r="B18" s="4" t="s">
        <v>78</v>
      </c>
      <c r="C18" s="25">
        <v>0.67643605175922128</v>
      </c>
      <c r="D18" s="25">
        <v>0.67435591998936784</v>
      </c>
      <c r="E18" s="25">
        <v>0.69826496331262333</v>
      </c>
      <c r="F18" s="25">
        <v>0.64299770192755434</v>
      </c>
      <c r="G18" s="56">
        <v>0.20801317698534438</v>
      </c>
      <c r="H18" s="56">
        <v>-2.1828911553402053</v>
      </c>
      <c r="I18" s="56">
        <v>3.3438349831666936</v>
      </c>
    </row>
    <row r="19" spans="1:9" x14ac:dyDescent="0.3">
      <c r="A19" s="107"/>
      <c r="B19" s="4" t="s">
        <v>193</v>
      </c>
      <c r="C19" s="25">
        <v>0.57023236329397131</v>
      </c>
      <c r="D19" s="25">
        <v>0.57275702930158001</v>
      </c>
      <c r="E19" s="25">
        <v>0.56868213693431813</v>
      </c>
      <c r="F19" s="25">
        <v>0.5521626143591043</v>
      </c>
      <c r="G19" s="56">
        <v>-0.25246660076087002</v>
      </c>
      <c r="H19" s="56">
        <v>0.1550226359653184</v>
      </c>
      <c r="I19" s="56">
        <v>1.8069748934867014</v>
      </c>
    </row>
    <row r="20" spans="1:9" x14ac:dyDescent="0.3">
      <c r="A20" s="107"/>
      <c r="B20" s="4" t="s">
        <v>79</v>
      </c>
      <c r="C20" s="25">
        <v>0.70443229689841413</v>
      </c>
      <c r="D20" s="25">
        <v>0.69126597673135171</v>
      </c>
      <c r="E20" s="25">
        <v>0.69039187949341507</v>
      </c>
      <c r="F20" s="25">
        <v>0.70232099530857561</v>
      </c>
      <c r="G20" s="56">
        <v>1.3166320167062429</v>
      </c>
      <c r="H20" s="56">
        <v>1.4040417404999062</v>
      </c>
      <c r="I20" s="56">
        <v>0.21113015898385212</v>
      </c>
    </row>
    <row r="21" spans="1:9" x14ac:dyDescent="0.3">
      <c r="A21" s="107"/>
      <c r="B21" s="4" t="s">
        <v>194</v>
      </c>
      <c r="C21" s="25">
        <v>0.56228655093947311</v>
      </c>
      <c r="D21" s="25">
        <v>0.55235951675963091</v>
      </c>
      <c r="E21" s="25">
        <v>0.54134436215664228</v>
      </c>
      <c r="F21" s="25">
        <v>0.47307151686901583</v>
      </c>
      <c r="G21" s="56">
        <v>0.99270341798421979</v>
      </c>
      <c r="H21" s="56">
        <v>2.0942188782830828</v>
      </c>
      <c r="I21" s="56">
        <v>8.9215034070457282</v>
      </c>
    </row>
    <row r="22" spans="1:9" x14ac:dyDescent="0.3">
      <c r="A22" s="107"/>
      <c r="B22" s="123" t="s">
        <v>80</v>
      </c>
      <c r="C22" s="125">
        <v>0.64881619803949664</v>
      </c>
      <c r="D22" s="125">
        <v>0.64189302542258131</v>
      </c>
      <c r="E22" s="125">
        <v>0.64080649738987361</v>
      </c>
      <c r="F22" s="125">
        <v>0.6307713871564482</v>
      </c>
      <c r="G22" s="127">
        <v>0.69231726169153296</v>
      </c>
      <c r="H22" s="127">
        <v>0.80097006496230305</v>
      </c>
      <c r="I22" s="127">
        <v>1.8044810883048434</v>
      </c>
    </row>
  </sheetData>
  <pageMargins left="0.70866141732283472" right="0.70866141732283472" top="0.74803149606299213" bottom="0.74803149606299213" header="0.31496062992125984" footer="0.31496062992125984"/>
  <pageSetup paperSize="9" orientation="portrait" horizontalDpi="4294967294" verticalDpi="4294967294" r:id="rId1"/>
  <drawing r:id="rId2"/>
</worksheet>
</file>

<file path=docMetadata/LabelInfo.xml><?xml version="1.0" encoding="utf-8"?>
<clbl:labelList xmlns:clbl="http://schemas.microsoft.com/office/2020/mipLabelMetadata">
  <clbl:label id="{09af0433-28b2-4121-98b3-1dff823ab7d9}" enabled="1" method="Standard" siteId="{13c862a8-e750-476c-b911-b9ddf7af03a7}"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12</vt:i4>
      </vt:variant>
    </vt:vector>
  </HeadingPairs>
  <TitlesOfParts>
    <vt:vector size="27" baseType="lpstr">
      <vt:lpstr>MENU</vt:lpstr>
      <vt:lpstr>Key figures</vt:lpstr>
      <vt:lpstr>Balance sheet</vt:lpstr>
      <vt:lpstr>Customer funds</vt:lpstr>
      <vt:lpstr>Performing loans</vt:lpstr>
      <vt:lpstr>Stages</vt:lpstr>
      <vt:lpstr>NPLs (I)</vt:lpstr>
      <vt:lpstr>NPLs (II)</vt:lpstr>
      <vt:lpstr>Foreclosed assets (I)</vt:lpstr>
      <vt:lpstr>Foreclosed assets (II)</vt:lpstr>
      <vt:lpstr>Results</vt:lpstr>
      <vt:lpstr>Yield &amp; costs</vt:lpstr>
      <vt:lpstr>Fee income</vt:lpstr>
      <vt:lpstr>Liquidity</vt:lpstr>
      <vt:lpstr>Solvency</vt:lpstr>
      <vt:lpstr>'Balance sheet'!Área_de_impresión</vt:lpstr>
      <vt:lpstr>'Customer funds'!Área_de_impresión</vt:lpstr>
      <vt:lpstr>'Fee income'!Área_de_impresión</vt:lpstr>
      <vt:lpstr>'Foreclosed assets (I)'!Área_de_impresión</vt:lpstr>
      <vt:lpstr>'Foreclosed assets (II)'!Área_de_impresión</vt:lpstr>
      <vt:lpstr>'Key figures'!Área_de_impresión</vt:lpstr>
      <vt:lpstr>Liquidity!Área_de_impresión</vt:lpstr>
      <vt:lpstr>'NPLs (I)'!Área_de_impresión</vt:lpstr>
      <vt:lpstr>'NPLs (II)'!Área_de_impresión</vt:lpstr>
      <vt:lpstr>Results!Área_de_impresión</vt:lpstr>
      <vt:lpstr>Solvency!Área_de_impresión</vt:lpstr>
      <vt:lpstr>'Yield &amp; costs'!Área_de_impresión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2021-07-27T10:28:09Z</dcterms:created>
  <dcterms:modified xsi:type="dcterms:W3CDTF">2023-07-26T14:05:05Z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