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codeName="ThisWorkbook" defaultThemeVersion="124226"/>
  <bookViews>
    <workbookView xWindow="0" yWindow="75" windowWidth="13395" windowHeight="9810" tabRatio="826"/>
  </bookViews>
  <sheets>
    <sheet name="MENU" sheetId="22" r:id="rId1"/>
    <sheet name="Key figures" sheetId="2" r:id="rId2"/>
    <sheet name="Balance sheet" sheetId="3" r:id="rId3"/>
    <sheet name="Customer funds" sheetId="4" r:id="rId4"/>
    <sheet name="Performing loans" sheetId="20" r:id="rId5"/>
    <sheet name="NPLs (I)" sheetId="21" r:id="rId6"/>
    <sheet name="NPLs (II)" sheetId="10" r:id="rId7"/>
    <sheet name="Foreclosed assets (I)" sheetId="8" r:id="rId8"/>
    <sheet name="Foreclosed assets (II)" sheetId="11" r:id="rId9"/>
    <sheet name="Results" sheetId="9" r:id="rId10"/>
    <sheet name="Yield &amp; costs" sheetId="12" r:id="rId11"/>
    <sheet name="Fee income" sheetId="14" r:id="rId12"/>
    <sheet name="Impairments" sheetId="15" r:id="rId13"/>
    <sheet name="Liquidity" sheetId="17" r:id="rId14"/>
    <sheet name="Solvency" sheetId="19" r:id="rId15"/>
  </sheets>
  <definedNames>
    <definedName name="_xlnm.Print_Area" localSheetId="2">'Balance sheet'!$A$1:$E$37</definedName>
    <definedName name="_xlnm.Print_Area" localSheetId="3">'Customer funds'!$A$1:$E$29</definedName>
    <definedName name="_xlnm.Print_Area" localSheetId="11">'Fee income'!$A$1:$F$11</definedName>
    <definedName name="_xlnm.Print_Area" localSheetId="7">'Foreclosed assets (I)'!$A$1:$E$31</definedName>
    <definedName name="_xlnm.Print_Area" localSheetId="8">'Foreclosed assets (II)'!$A$1:$F$7</definedName>
    <definedName name="_xlnm.Print_Area" localSheetId="12">Impairments!$A$1:$F$7</definedName>
    <definedName name="_xlnm.Print_Area" localSheetId="1">'Key figures'!$A$1:$E$49</definedName>
    <definedName name="_xlnm.Print_Area" localSheetId="13">Liquidity!$A$1:$D$37</definedName>
    <definedName name="_xlnm.Print_Area" localSheetId="5">'NPLs (I)'!$A$1:$E$43</definedName>
    <definedName name="_xlnm.Print_Area" localSheetId="6">'NPLs (II)'!$A$1:$F$13</definedName>
    <definedName name="_xlnm.Print_Area" localSheetId="9">Results!$A$1:$F$54</definedName>
    <definedName name="_xlnm.Print_Area" localSheetId="14">Solvency!$A$2:$D$46</definedName>
    <definedName name="_xlnm.Print_Area" localSheetId="10">'Yield &amp; costs'!$A$1:$T$21</definedName>
  </definedNames>
  <calcPr calcId="145621"/>
</workbook>
</file>

<file path=xl/calcChain.xml><?xml version="1.0" encoding="utf-8"?>
<calcChain xmlns="http://schemas.openxmlformats.org/spreadsheetml/2006/main">
  <c r="D14" i="15" l="1"/>
  <c r="E14" i="15" s="1"/>
  <c r="D12" i="15"/>
  <c r="E12" i="15" s="1"/>
  <c r="G6" i="15"/>
  <c r="H6" i="15" s="1"/>
  <c r="G5" i="15"/>
  <c r="H5" i="15" s="1"/>
  <c r="G4" i="15"/>
  <c r="H4" i="15" s="1"/>
  <c r="G3" i="15"/>
  <c r="H3" i="15" s="1"/>
  <c r="D11" i="15" l="1"/>
  <c r="E11" i="15" s="1"/>
  <c r="D13" i="15"/>
  <c r="E13" i="15" s="1"/>
  <c r="E26" i="17"/>
  <c r="F26" i="17" s="1"/>
  <c r="E23" i="17"/>
  <c r="F23" i="17" s="1"/>
  <c r="E19" i="17"/>
  <c r="F19" i="17" s="1"/>
  <c r="E17" i="17"/>
  <c r="F17" i="17" s="1"/>
  <c r="E16" i="17" l="1"/>
  <c r="F16" i="17" s="1"/>
  <c r="E18" i="17"/>
  <c r="F18" i="17" s="1"/>
  <c r="E22" i="17"/>
  <c r="F22" i="17" s="1"/>
  <c r="E24" i="17"/>
  <c r="F24" i="17" s="1"/>
  <c r="E8" i="17" l="1"/>
  <c r="F8" i="17" s="1"/>
  <c r="E5" i="17" l="1"/>
  <c r="F5" i="17" s="1"/>
  <c r="E4" i="17" l="1"/>
  <c r="F4" i="17" s="1"/>
  <c r="E6" i="17" l="1"/>
  <c r="F6" i="17" s="1"/>
  <c r="E3" i="17"/>
  <c r="F3" i="17" s="1"/>
  <c r="E9" i="17" l="1"/>
  <c r="F9" i="17" s="1"/>
  <c r="E11" i="17" l="1"/>
  <c r="E7" i="17"/>
  <c r="F7" i="17" s="1"/>
  <c r="H16" i="10" l="1"/>
  <c r="G16" i="10" l="1"/>
  <c r="E27" i="17" l="1"/>
</calcChain>
</file>

<file path=xl/sharedStrings.xml><?xml version="1.0" encoding="utf-8"?>
<sst xmlns="http://schemas.openxmlformats.org/spreadsheetml/2006/main" count="512" uniqueCount="295">
  <si>
    <t>LCR</t>
  </si>
  <si>
    <t>NSFR</t>
  </si>
  <si>
    <t>MENU</t>
  </si>
  <si>
    <t>Million euros</t>
  </si>
  <si>
    <t>Loan to deposits</t>
  </si>
  <si>
    <t>KEY FIGURES</t>
  </si>
  <si>
    <t>Million euros / % / pp</t>
  </si>
  <si>
    <t>BALANCE SHEET</t>
  </si>
  <si>
    <t>Total assets</t>
  </si>
  <si>
    <r>
      <t>Gross loans and advances to customers</t>
    </r>
    <r>
      <rPr>
        <sz val="10"/>
        <color theme="1"/>
        <rFont val="Calibri"/>
        <family val="2"/>
        <scheme val="minor"/>
      </rPr>
      <t xml:space="preserve"> (ex-reverse repos, ex others financial assets)*</t>
    </r>
  </si>
  <si>
    <r>
      <t>Performing gross loans and advances to customers</t>
    </r>
    <r>
      <rPr>
        <sz val="10"/>
        <color theme="1"/>
        <rFont val="Calibri"/>
        <family val="2"/>
        <scheme val="minor"/>
      </rPr>
      <t xml:space="preserve"> (ex-reverse repos, ex other financial assets)*</t>
    </r>
  </si>
  <si>
    <t>On-balance sheet customers funds*</t>
  </si>
  <si>
    <t>Off-balance sheet customer funds and insurance</t>
  </si>
  <si>
    <t>Shareholders equity</t>
  </si>
  <si>
    <t>Total equity</t>
  </si>
  <si>
    <t>(*) Excluding valuation adjustments</t>
  </si>
  <si>
    <t>QoQ</t>
  </si>
  <si>
    <t>YoY</t>
  </si>
  <si>
    <t>RESULTS (cumulative figures)</t>
  </si>
  <si>
    <t>Net interest income</t>
  </si>
  <si>
    <t>Gross income</t>
  </si>
  <si>
    <t>Pre-provision profit</t>
  </si>
  <si>
    <t>Consolidated net income</t>
  </si>
  <si>
    <t>Cost to income</t>
  </si>
  <si>
    <t>ROE</t>
  </si>
  <si>
    <t>ROA</t>
  </si>
  <si>
    <t>RISK MANAGEMENT</t>
  </si>
  <si>
    <t>Non performing loans (NPL) (a)</t>
  </si>
  <si>
    <t>Foreclosed assets (b)</t>
  </si>
  <si>
    <t xml:space="preserve">Non performing assets -NPA- (a+b) </t>
  </si>
  <si>
    <t>NPL ratio</t>
  </si>
  <si>
    <t>NPL coverage</t>
  </si>
  <si>
    <t>Foreclosed assets coverage</t>
  </si>
  <si>
    <t>Non performing assets (NPA) coverage</t>
  </si>
  <si>
    <t>Cost of risk</t>
  </si>
  <si>
    <t>LIQUIDITY</t>
  </si>
  <si>
    <t>Loan to deposit ratio</t>
  </si>
  <si>
    <t>SOLVENCY</t>
  </si>
  <si>
    <t>Risk weighted assets (RWA)</t>
  </si>
  <si>
    <t>Texas ratio</t>
  </si>
  <si>
    <t>CET1 ratio (phase-in)*</t>
  </si>
  <si>
    <t>CET1 ratio (fully loaded)*</t>
  </si>
  <si>
    <t>Total capital ratio (phase-in)*</t>
  </si>
  <si>
    <t>Total capital ratio (fully loaded)*</t>
  </si>
  <si>
    <t>ADDITIONAL INFORMATION</t>
  </si>
  <si>
    <t>Employees (average number)</t>
  </si>
  <si>
    <t>Branches</t>
  </si>
  <si>
    <t>ATMs</t>
  </si>
  <si>
    <t>Cash and balances at central banks</t>
  </si>
  <si>
    <t>Financial assets at amortised cost</t>
  </si>
  <si>
    <t>Hedging derivatives</t>
  </si>
  <si>
    <t>Tangible assets</t>
  </si>
  <si>
    <t>Intangible assets</t>
  </si>
  <si>
    <t>Tax assets</t>
  </si>
  <si>
    <t>Other assets</t>
  </si>
  <si>
    <t>Non current assets held for sale</t>
  </si>
  <si>
    <t>TOTAL ASSETS</t>
  </si>
  <si>
    <t>Financial liabilities at amortised cost</t>
  </si>
  <si>
    <t>Deposits from credit institutions</t>
  </si>
  <si>
    <t>Customer deposits</t>
  </si>
  <si>
    <t xml:space="preserve">   Other Issued Securities</t>
  </si>
  <si>
    <t>Other financial liabilities</t>
  </si>
  <si>
    <t>Provisions</t>
  </si>
  <si>
    <t>Tax liabilities</t>
  </si>
  <si>
    <t>Other liabilities</t>
  </si>
  <si>
    <t>TOTAL LIABILITIES</t>
  </si>
  <si>
    <t>Own Funds</t>
  </si>
  <si>
    <t>Minority Interests</t>
  </si>
  <si>
    <t>Total Equity</t>
  </si>
  <si>
    <t>Total Liabilities and Equity</t>
  </si>
  <si>
    <t>OFF BALANCE SHEET CUSTOMER FUNDS AND INSURANCE</t>
  </si>
  <si>
    <t>CUSTOMER FUNDS</t>
  </si>
  <si>
    <t>Million euros. Excluding valuation adjustments</t>
  </si>
  <si>
    <t>On-balance sheet customer funds</t>
  </si>
  <si>
    <t>Customer funds</t>
  </si>
  <si>
    <t>Public Sector</t>
  </si>
  <si>
    <t>Private sector</t>
  </si>
  <si>
    <t>Sight deposits</t>
  </si>
  <si>
    <t>Term deposits</t>
  </si>
  <si>
    <t>of which: covered bonds</t>
  </si>
  <si>
    <t>Repos</t>
  </si>
  <si>
    <t>Issues</t>
  </si>
  <si>
    <t>Promissory notes</t>
  </si>
  <si>
    <t>Mortgages securities</t>
  </si>
  <si>
    <t>Other values</t>
  </si>
  <si>
    <t>Subordinated liabilities</t>
  </si>
  <si>
    <t>Mutual funds</t>
  </si>
  <si>
    <t>Pension funds</t>
  </si>
  <si>
    <t>Insurance savings</t>
  </si>
  <si>
    <t>Discretional portfolios</t>
  </si>
  <si>
    <t>TOTAL CUSTOMER FUNDS</t>
  </si>
  <si>
    <t>Retail customers funds</t>
  </si>
  <si>
    <t>of which: on-balance sheet</t>
  </si>
  <si>
    <t>Others</t>
  </si>
  <si>
    <t>of which: off-balance sheet and insurance</t>
  </si>
  <si>
    <t>Wholesale funds</t>
  </si>
  <si>
    <t>PERFORMING LOANS</t>
  </si>
  <si>
    <t>Public sector</t>
  </si>
  <si>
    <t>Corporates</t>
  </si>
  <si>
    <t xml:space="preserve">   RED and construction</t>
  </si>
  <si>
    <t xml:space="preserve">   SMEs and self-employed</t>
  </si>
  <si>
    <t xml:space="preserve">   Other corporates</t>
  </si>
  <si>
    <t>Individuals</t>
  </si>
  <si>
    <t xml:space="preserve">   Mortgages</t>
  </si>
  <si>
    <t xml:space="preserve">   Consumer and other</t>
  </si>
  <si>
    <t>PERFORMING LOANS TO CUSTOMERS</t>
  </si>
  <si>
    <t>Repos and valuation adjustments</t>
  </si>
  <si>
    <t>TOTAL PERFORMING LOANS</t>
  </si>
  <si>
    <t>NON PERFORMING LOANS</t>
  </si>
  <si>
    <t>GROSS BALANCE</t>
  </si>
  <si>
    <t>Business</t>
  </si>
  <si>
    <t>Non performing loans (excluding RED loans)</t>
  </si>
  <si>
    <t>PROVISIONS</t>
  </si>
  <si>
    <t>% COVERAGE</t>
  </si>
  <si>
    <t>NON PERFORMING LOANS  (ii)</t>
  </si>
  <si>
    <t>NPL EVOLUTION</t>
  </si>
  <si>
    <t>NPLs at the beginning of the period</t>
  </si>
  <si>
    <t>Recoveries</t>
  </si>
  <si>
    <t>Write-offs</t>
  </si>
  <si>
    <t>NPLs at the end of the period</t>
  </si>
  <si>
    <t>NPL recoveries evolution</t>
  </si>
  <si>
    <t>Gross entries</t>
  </si>
  <si>
    <t>Net recoveries</t>
  </si>
  <si>
    <t>Texas Ratio</t>
  </si>
  <si>
    <t>Texas Ratio: NPLs + Foreclosed assets / Tangible Book value + NPAs provisions</t>
  </si>
  <si>
    <t>FORECLOSED ASSETS</t>
  </si>
  <si>
    <t>From lending to RE developers</t>
  </si>
  <si>
    <t>Finished buildings</t>
  </si>
  <si>
    <t>Buildings under construction</t>
  </si>
  <si>
    <t>Land</t>
  </si>
  <si>
    <t>From retail mortgages</t>
  </si>
  <si>
    <t>Other foreclosed assets</t>
  </si>
  <si>
    <t>TOTAL FORECLOSED ASSETS</t>
  </si>
  <si>
    <t>Off which finished buildings</t>
  </si>
  <si>
    <t>COVERAGE (%)</t>
  </si>
  <si>
    <t>FORECLOSED ASSETS (ii)</t>
  </si>
  <si>
    <t>FORECLOSED ASSETS EVOLUTION</t>
  </si>
  <si>
    <t>BoP</t>
  </si>
  <si>
    <t xml:space="preserve">Inflows </t>
  </si>
  <si>
    <t>Outflows</t>
  </si>
  <si>
    <t>EoP</t>
  </si>
  <si>
    <t>% Quaterly out-flows / foreclosures at beginning of year</t>
  </si>
  <si>
    <t>RESULTS</t>
  </si>
  <si>
    <t>Interest income</t>
  </si>
  <si>
    <t>Interest expense</t>
  </si>
  <si>
    <t>NET INTEREST INCOME</t>
  </si>
  <si>
    <t>Dividend income</t>
  </si>
  <si>
    <t>Share of results of entities accounted for using the equity method</t>
  </si>
  <si>
    <t>Net fee income</t>
  </si>
  <si>
    <t>GROSS INCOME</t>
  </si>
  <si>
    <t>Administrative costs</t>
  </si>
  <si>
    <t>Staff costs</t>
  </si>
  <si>
    <t>Other administrative costs</t>
  </si>
  <si>
    <t>Amortization</t>
  </si>
  <si>
    <t>PRE-PROVISION PROFIT</t>
  </si>
  <si>
    <t>Provisions /reversal of provisions</t>
  </si>
  <si>
    <t xml:space="preserve">Impairments / reversal of financial assets </t>
  </si>
  <si>
    <t>NET OPERATING INCOME</t>
  </si>
  <si>
    <t xml:space="preserve">Impairments on non-financial assets </t>
  </si>
  <si>
    <t>PROFIT BEFORE TAX</t>
  </si>
  <si>
    <t>Taxes</t>
  </si>
  <si>
    <t>NET INCOME FROM CONTINUING OPERATIONS</t>
  </si>
  <si>
    <t>Profit / loss from discontinued operations</t>
  </si>
  <si>
    <t>CONSOLIDATED NET INCOME</t>
  </si>
  <si>
    <t>ATTRIBUTABLE NET INCOME</t>
  </si>
  <si>
    <t>QUARTERLY EVOLUTION</t>
  </si>
  <si>
    <t>Impairments / reversal of financial assets</t>
  </si>
  <si>
    <t>Amount</t>
  </si>
  <si>
    <t>%</t>
  </si>
  <si>
    <t>Trading income</t>
  </si>
  <si>
    <t>Other operating income/expenses</t>
  </si>
  <si>
    <t>Average balances</t>
  </si>
  <si>
    <t>FI/FE</t>
  </si>
  <si>
    <t>Yield/ cost (%)</t>
  </si>
  <si>
    <t>YIELDS &amp; COSTS</t>
  </si>
  <si>
    <t>Million euros / %</t>
  </si>
  <si>
    <t>Financial intermediaries</t>
  </si>
  <si>
    <t>Fixed income portfolio</t>
  </si>
  <si>
    <t>Net loans (including NPLs)</t>
  </si>
  <si>
    <t>Debt securities</t>
  </si>
  <si>
    <t>Sight deposits (PS)</t>
  </si>
  <si>
    <t>Term deposits (PS)</t>
  </si>
  <si>
    <t>CUSTOMER SPREAD*</t>
  </si>
  <si>
    <t>NET INTEREST MARGIN</t>
  </si>
  <si>
    <t>F.I.: Financial Interest</t>
  </si>
  <si>
    <t>F.E.: Financial expenses</t>
  </si>
  <si>
    <t>PS: Private Sector</t>
  </si>
  <si>
    <t xml:space="preserve">(*) Net loans (including NPLs) - Customer deposits  </t>
  </si>
  <si>
    <t>FEES</t>
  </si>
  <si>
    <t>FEE INCOME</t>
  </si>
  <si>
    <t>From contingent risk</t>
  </si>
  <si>
    <t>From contingent commitments</t>
  </si>
  <si>
    <t>From currency exchange</t>
  </si>
  <si>
    <t>From payments and collections</t>
  </si>
  <si>
    <t>From non banking products</t>
  </si>
  <si>
    <t>Other fees</t>
  </si>
  <si>
    <t>FEE EXPENSES</t>
  </si>
  <si>
    <t>NET FEE INCOME</t>
  </si>
  <si>
    <t>IMPAIRMENTS</t>
  </si>
  <si>
    <t xml:space="preserve">    Credit impairments</t>
  </si>
  <si>
    <t xml:space="preserve">    Foreclosed assets impairments</t>
  </si>
  <si>
    <t xml:space="preserve">    Provisions and other results</t>
  </si>
  <si>
    <t>TOTAL IMPAIRMENTS</t>
  </si>
  <si>
    <t>CUMULATIVE IMPAIRMENTS</t>
  </si>
  <si>
    <t>Cumulative variation</t>
  </si>
  <si>
    <t>-Reverse repos</t>
  </si>
  <si>
    <t>a) Core credit and loans</t>
  </si>
  <si>
    <t>Customers deposits (excluding valuations adjustments)</t>
  </si>
  <si>
    <t>-Repos</t>
  </si>
  <si>
    <t>-Multi-issuer covered bonds</t>
  </si>
  <si>
    <t>b) Core customer deposits</t>
  </si>
  <si>
    <t>LtD ratio (a/b)</t>
  </si>
  <si>
    <t>Credit and loans (excluding valuations adjustments and OFA)</t>
  </si>
  <si>
    <t>Liquid assets</t>
  </si>
  <si>
    <t>Cash surplus (1)</t>
  </si>
  <si>
    <t>Reverse repos</t>
  </si>
  <si>
    <t>Fixed income portfolio and other discountable assets in ECB</t>
  </si>
  <si>
    <t>Total liquid assets (ECB discount value)</t>
  </si>
  <si>
    <t>Liquid assets used</t>
  </si>
  <si>
    <t>In ECB</t>
  </si>
  <si>
    <t>Total liquid assets used</t>
  </si>
  <si>
    <t>AVALABLE DISCOUNTABLE LIQUID ASSETS</t>
  </si>
  <si>
    <t>% over total assets</t>
  </si>
  <si>
    <t>(1) Interbank deposits + surplus balance in ECB and operating balances</t>
  </si>
  <si>
    <t>Debt securities maturities</t>
  </si>
  <si>
    <t xml:space="preserve"> Debt securities (*)</t>
  </si>
  <si>
    <t>(*) Includes multi issuer covered bonds</t>
  </si>
  <si>
    <t>LIQUIDITY RATIOS</t>
  </si>
  <si>
    <t>PHASE IN RATIOS</t>
  </si>
  <si>
    <t>Million € and %</t>
  </si>
  <si>
    <t>Qualifying capital</t>
  </si>
  <si>
    <t>CET1 capital (BIS III)</t>
  </si>
  <si>
    <t xml:space="preserve">Capital and share premium </t>
  </si>
  <si>
    <t>Reserves</t>
  </si>
  <si>
    <t>Attributable net profit (excluding dividends)</t>
  </si>
  <si>
    <t>Deductions</t>
  </si>
  <si>
    <t>Others (1)</t>
  </si>
  <si>
    <t>Tier 1</t>
  </si>
  <si>
    <t>Tier 2</t>
  </si>
  <si>
    <t>Risk weighted assets</t>
  </si>
  <si>
    <t>CET1 capital (BIS III) (%)</t>
  </si>
  <si>
    <t>Total capital ratio (%)</t>
  </si>
  <si>
    <t>(1) Treasury stock, minorities, other global result and transitional period of IFRS9</t>
  </si>
  <si>
    <t>FULLY LOADED RATIOS</t>
  </si>
  <si>
    <t>Qualify capital</t>
  </si>
  <si>
    <t>Others (2)</t>
  </si>
  <si>
    <t>CET1 (%)*</t>
  </si>
  <si>
    <t>Total capital (%)*</t>
  </si>
  <si>
    <t>Excess of capital over 2019 Total capital SREP requirement</t>
  </si>
  <si>
    <t>1. KEY FIGURES</t>
  </si>
  <si>
    <t>2. BALANCE SHEET</t>
  </si>
  <si>
    <t>3. CUSTOMER FUNDS</t>
  </si>
  <si>
    <t>4. PERFORMING LOANS</t>
  </si>
  <si>
    <t>5. NON PERFORMING LOANS (I)</t>
  </si>
  <si>
    <t>6. NON PERFORMING LOANS (II)</t>
  </si>
  <si>
    <t>7. FORECLOSED ASSETS (I)</t>
  </si>
  <si>
    <t>8. FORECLOSED ASSETS (II)</t>
  </si>
  <si>
    <t>9. RESULTS</t>
  </si>
  <si>
    <t>10. YIELDS &amp; COSTS</t>
  </si>
  <si>
    <t>11. FEES</t>
  </si>
  <si>
    <t>12. IMPAIRMENTS</t>
  </si>
  <si>
    <t>13. LIQUIDITY</t>
  </si>
  <si>
    <t>14. SOLVENCY</t>
  </si>
  <si>
    <t>(1) It does not include Fixed Income Portfolio from Unión del Duero Vida</t>
  </si>
  <si>
    <t>3Q 2019</t>
  </si>
  <si>
    <t>4Q 2019</t>
  </si>
  <si>
    <t>(*) Pro-forma figures. Excludes the deduction of the authorized unused treasury stock limit.</t>
  </si>
  <si>
    <t>2019 Total capital overall capital requirement</t>
  </si>
  <si>
    <t>2019 CET1 overall capital requirement</t>
  </si>
  <si>
    <t>Assets held for trading &amp; Finantial assets at fair value through P&amp;L</t>
  </si>
  <si>
    <t>Financial assets at fair value through other comprehensive income</t>
  </si>
  <si>
    <t xml:space="preserve">   Loans and advances to central banks and credit institution</t>
  </si>
  <si>
    <t xml:space="preserve">   Loans and advances to customers</t>
  </si>
  <si>
    <t>Debt securities at amortised cost</t>
  </si>
  <si>
    <t>Investment in joint ventures and associates</t>
  </si>
  <si>
    <t>Financial liabilities held for trading &amp; at fair value through P&amp;L</t>
  </si>
  <si>
    <t>Deposits from central banks</t>
  </si>
  <si>
    <t>Accumulated other comprehensive income</t>
  </si>
  <si>
    <t>Depreciation and amortization</t>
  </si>
  <si>
    <t>1Q 2020</t>
  </si>
  <si>
    <t>YtD</t>
  </si>
  <si>
    <t>(*) Excluding COVID-19 provisions</t>
  </si>
  <si>
    <t>ROE (*)</t>
  </si>
  <si>
    <t>ROA (*)</t>
  </si>
  <si>
    <t>Cost of risk (*)</t>
  </si>
  <si>
    <t>CONSOLIDATED NET INCOME(*)</t>
  </si>
  <si>
    <t>2Q 2020</t>
  </si>
  <si>
    <t>(*) Pro-forma figures. Excludes the deduction of the authorized unused treasury stock limit. Additionally, in March'20 and Sept'19 the proforma includes the result of the quarter</t>
  </si>
  <si>
    <t>(*) Pro-forma figures: 2Q20 includes IFRS9 phased in effect according to Regulation (UE) 220/873, pending of the supervisor authorization, and the deduction according to the prudential
treatment of software assets (pending of the RTS final publication). Previous periods excludes the deduction of the authorized unused treasury stock limit. 1Q 20 includes the profit of the quarter
non-audited.</t>
  </si>
  <si>
    <t>(*) Pro-forma figures: 2Q20 includes IFRS9 phased in effect according to Regulation (UE) 2020/873, pending of the supervisor authorization, and the deduction according to the prudential treatment of software assets (pending of the RTS final publication). Previous periods excludes the deduction of the authorized unused treasury stock limit, additionally 1Q20 and 3Q19 includes the profit of the quarter non-audited.</t>
  </si>
  <si>
    <t>3Q 2020</t>
  </si>
  <si>
    <t>-</t>
  </si>
  <si>
    <t>n.a.</t>
  </si>
  <si>
    <t>30/09/2020</t>
  </si>
  <si>
    <t>Phase in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</si>
</sst>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
    <numFmt numFmtId="166" formatCode="0.0\ \p\p"/>
    <numFmt numFmtId="167" formatCode="0\ \p\p"/>
    <numFmt numFmtId="168" formatCode="dd/mm/yy"/>
    <numFmt numFmtId="169" formatCode="#,##0.00000"/>
  </numFmts>
  <fonts count="23" x14ac:knownFonts="1">
    <font>
      <sz val="11"/>
      <color theme="1"/>
      <name val="Calibri"/>
      <family val="2"/>
      <scheme val="minor"/>
    </font>
    <font>
      <sz val="11"/>
      <color theme="1"/>
      <name val="Calibri"/>
      <family val="2"/>
      <scheme val="minor"/>
    </font>
    <font>
      <u/>
      <sz val="11"/>
      <color theme="10"/>
      <name val="Calibri"/>
      <family val="2"/>
      <scheme val="minor"/>
    </font>
    <font>
      <b/>
      <sz val="11"/>
      <color theme="1"/>
      <name val="Calibri"/>
      <family val="2"/>
      <scheme val="minor"/>
    </font>
    <font>
      <i/>
      <sz val="10"/>
      <color theme="1"/>
      <name val="Calibri"/>
      <family val="2"/>
      <scheme val="minor"/>
    </font>
    <font>
      <sz val="8"/>
      <color theme="1"/>
      <name val="Calibri"/>
      <family val="2"/>
      <scheme val="minor"/>
    </font>
    <font>
      <sz val="10"/>
      <color theme="1"/>
      <name val="Calibri"/>
      <family val="2"/>
      <scheme val="minor"/>
    </font>
    <font>
      <i/>
      <sz val="8"/>
      <color theme="1"/>
      <name val="Calibri"/>
      <family val="2"/>
      <scheme val="minor"/>
    </font>
    <font>
      <i/>
      <sz val="9"/>
      <color theme="1"/>
      <name val="Calibri"/>
      <family val="2"/>
      <scheme val="minor"/>
    </font>
    <font>
      <b/>
      <sz val="12"/>
      <color theme="1"/>
      <name val="Calibri"/>
      <family val="2"/>
      <scheme val="minor"/>
    </font>
    <font>
      <i/>
      <sz val="11"/>
      <color theme="1"/>
      <name val="Calibri"/>
      <family val="2"/>
      <scheme val="minor"/>
    </font>
    <font>
      <b/>
      <sz val="11"/>
      <color theme="0"/>
      <name val="Calibri"/>
      <family val="2"/>
      <scheme val="minor"/>
    </font>
    <font>
      <sz val="11"/>
      <color theme="0"/>
      <name val="Calibri"/>
      <family val="2"/>
      <scheme val="minor"/>
    </font>
    <font>
      <b/>
      <sz val="11"/>
      <name val="Calibri"/>
      <family val="2"/>
      <scheme val="minor"/>
    </font>
    <font>
      <sz val="11"/>
      <color rgb="FFFF0000"/>
      <name val="Calibri"/>
      <family val="2"/>
      <scheme val="minor"/>
    </font>
    <font>
      <sz val="11"/>
      <name val="Calibri"/>
      <family val="2"/>
      <scheme val="minor"/>
    </font>
    <font>
      <b/>
      <u/>
      <sz val="14"/>
      <color rgb="FF009900"/>
      <name val="Calibri"/>
      <family val="2"/>
      <scheme val="minor"/>
    </font>
    <font>
      <b/>
      <sz val="14"/>
      <color rgb="FF009900"/>
      <name val="Calibri"/>
      <family val="2"/>
      <scheme val="minor"/>
    </font>
    <font>
      <b/>
      <sz val="11"/>
      <color rgb="FF009900"/>
      <name val="Calibri"/>
      <family val="2"/>
      <scheme val="minor"/>
    </font>
    <font>
      <b/>
      <sz val="12"/>
      <name val="Calibri"/>
      <family val="2"/>
      <scheme val="minor"/>
    </font>
    <font>
      <sz val="8"/>
      <name val="Calibri"/>
      <family val="2"/>
      <scheme val="minor"/>
    </font>
    <font>
      <b/>
      <sz val="11"/>
      <color rgb="FF0000FF"/>
      <name val="Calibri"/>
      <family val="2"/>
      <scheme val="minor"/>
    </font>
    <font>
      <i/>
      <sz val="8"/>
      <color rgb="FF0000FF"/>
      <name val="Calibri"/>
      <family val="2"/>
      <scheme val="minor"/>
    </font>
  </fonts>
  <fills count="9">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rgb="FF00990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FFFF00"/>
        <bgColor indexed="64"/>
      </patternFill>
    </fill>
  </fills>
  <borders count="8">
    <border>
      <left/>
      <right/>
      <top/>
      <bottom/>
      <diagonal/>
    </border>
    <border>
      <left/>
      <right/>
      <top/>
      <bottom style="thin">
        <color indexed="64"/>
      </bottom>
      <diagonal/>
    </border>
    <border>
      <left/>
      <right/>
      <top/>
      <bottom style="medium">
        <color indexed="64"/>
      </bottom>
      <diagonal/>
    </border>
    <border>
      <left/>
      <right/>
      <top style="thin">
        <color indexed="64"/>
      </top>
      <bottom/>
      <diagonal/>
    </border>
    <border>
      <left/>
      <right/>
      <top style="thin">
        <color indexed="64"/>
      </top>
      <bottom style="thin">
        <color indexed="64"/>
      </bottom>
      <diagonal/>
    </border>
    <border>
      <left/>
      <right/>
      <top/>
      <bottom style="medium">
        <color theme="0"/>
      </bottom>
      <diagonal/>
    </border>
    <border>
      <left/>
      <right/>
      <top style="medium">
        <color theme="0"/>
      </top>
      <bottom/>
      <diagonal/>
    </border>
    <border>
      <left/>
      <right/>
      <top style="medium">
        <color theme="0"/>
      </top>
      <bottom style="medium">
        <color theme="0"/>
      </bottom>
      <diagonal/>
    </border>
  </borders>
  <cellStyleXfs count="3">
    <xf numFmtId="0" fontId="0" fillId="0" borderId="0"/>
    <xf numFmtId="0" fontId="2" fillId="0" borderId="0" applyNumberFormat="0" applyFill="0" applyBorder="0" applyAlignment="0" applyProtection="0"/>
    <xf numFmtId="9" fontId="1" fillId="0" borderId="0" applyFont="0" applyFill="0" applyBorder="0" applyAlignment="0" applyProtection="0"/>
  </cellStyleXfs>
  <cellXfs count="159">
    <xf numFmtId="0" fontId="0" fillId="0" borderId="0" xfId="0"/>
    <xf numFmtId="0" fontId="3" fillId="0" borderId="0" xfId="0" applyFont="1"/>
    <xf numFmtId="14" fontId="0" fillId="0" borderId="0" xfId="0" applyNumberFormat="1" applyAlignment="1">
      <alignment horizontal="right"/>
    </xf>
    <xf numFmtId="0" fontId="0" fillId="0" borderId="0" xfId="0" applyAlignment="1">
      <alignment horizontal="right"/>
    </xf>
    <xf numFmtId="0" fontId="0" fillId="0" borderId="0" xfId="0" applyAlignment="1">
      <alignment horizontal="left" indent="2"/>
    </xf>
    <xf numFmtId="0" fontId="0" fillId="0" borderId="0" xfId="0" applyAlignment="1">
      <alignment horizontal="left" indent="3"/>
    </xf>
    <xf numFmtId="0" fontId="4" fillId="0" borderId="0" xfId="0" applyFont="1" applyAlignment="1">
      <alignment horizontal="left" indent="3"/>
    </xf>
    <xf numFmtId="0" fontId="3" fillId="0" borderId="0" xfId="0" applyFont="1" applyAlignment="1">
      <alignment horizontal="left" indent="2"/>
    </xf>
    <xf numFmtId="0" fontId="0" fillId="2" borderId="0" xfId="0" applyFill="1"/>
    <xf numFmtId="0" fontId="5" fillId="0" borderId="0" xfId="0" applyFont="1"/>
    <xf numFmtId="0" fontId="6" fillId="0" borderId="0" xfId="0" applyFont="1" applyAlignment="1">
      <alignment horizontal="left" indent="1"/>
    </xf>
    <xf numFmtId="14" fontId="3" fillId="0" borderId="1" xfId="0" applyNumberFormat="1" applyFont="1" applyBorder="1" applyAlignment="1">
      <alignment horizontal="right"/>
    </xf>
    <xf numFmtId="0" fontId="3" fillId="0" borderId="1" xfId="0" applyFont="1" applyBorder="1" applyAlignment="1">
      <alignment horizontal="right"/>
    </xf>
    <xf numFmtId="0" fontId="7" fillId="0" borderId="0" xfId="0" applyFont="1"/>
    <xf numFmtId="0" fontId="0" fillId="0" borderId="0" xfId="0" quotePrefix="1"/>
    <xf numFmtId="3" fontId="0" fillId="0" borderId="0" xfId="0" applyNumberFormat="1"/>
    <xf numFmtId="3" fontId="3" fillId="0" borderId="0" xfId="0" applyNumberFormat="1" applyFont="1"/>
    <xf numFmtId="0" fontId="3" fillId="2" borderId="0" xfId="0" applyFont="1" applyFill="1"/>
    <xf numFmtId="164" fontId="3" fillId="2" borderId="0" xfId="2" applyNumberFormat="1" applyFont="1" applyFill="1"/>
    <xf numFmtId="0" fontId="8" fillId="0" borderId="0" xfId="0" applyFont="1"/>
    <xf numFmtId="0" fontId="3" fillId="0" borderId="1" xfId="0" applyFont="1" applyBorder="1"/>
    <xf numFmtId="0" fontId="0" fillId="0" borderId="0" xfId="0" applyAlignment="1">
      <alignment horizontal="left"/>
    </xf>
    <xf numFmtId="0" fontId="0" fillId="0" borderId="0" xfId="0" applyAlignment="1"/>
    <xf numFmtId="0" fontId="0" fillId="0" borderId="0" xfId="0" applyAlignment="1">
      <alignment horizontal="left" vertical="top"/>
    </xf>
    <xf numFmtId="0" fontId="0" fillId="0" borderId="0" xfId="0" applyAlignment="1">
      <alignment horizontal="left" indent="1"/>
    </xf>
    <xf numFmtId="0" fontId="9" fillId="0" borderId="0" xfId="0" applyFont="1"/>
    <xf numFmtId="0" fontId="10" fillId="0" borderId="0" xfId="0" applyFont="1"/>
    <xf numFmtId="0" fontId="0" fillId="3" borderId="0" xfId="0" applyFill="1"/>
    <xf numFmtId="0" fontId="0" fillId="0" borderId="0" xfId="0" applyFill="1"/>
    <xf numFmtId="14" fontId="3" fillId="0" borderId="2" xfId="0" applyNumberFormat="1" applyFont="1" applyBorder="1" applyAlignment="1">
      <alignment horizontal="right"/>
    </xf>
    <xf numFmtId="0" fontId="3" fillId="0" borderId="2" xfId="0" applyFont="1" applyBorder="1" applyAlignment="1">
      <alignment horizontal="right"/>
    </xf>
    <xf numFmtId="164" fontId="0" fillId="0" borderId="0" xfId="0" applyNumberFormat="1"/>
    <xf numFmtId="164" fontId="1" fillId="0" borderId="0" xfId="2" applyNumberFormat="1" applyFont="1"/>
    <xf numFmtId="0" fontId="11" fillId="4" borderId="0" xfId="0" applyFont="1" applyFill="1"/>
    <xf numFmtId="0" fontId="12" fillId="4" borderId="0" xfId="0" applyFont="1" applyFill="1"/>
    <xf numFmtId="3" fontId="12" fillId="4" borderId="0" xfId="0" applyNumberFormat="1" applyFont="1" applyFill="1"/>
    <xf numFmtId="164" fontId="12" fillId="4" borderId="0" xfId="0" applyNumberFormat="1" applyFont="1" applyFill="1"/>
    <xf numFmtId="3" fontId="11" fillId="4" borderId="0" xfId="0" applyNumberFormat="1" applyFont="1" applyFill="1"/>
    <xf numFmtId="164" fontId="11" fillId="4" borderId="0" xfId="0" applyNumberFormat="1" applyFont="1" applyFill="1"/>
    <xf numFmtId="164" fontId="11" fillId="4" borderId="0" xfId="2" applyNumberFormat="1" applyFont="1" applyFill="1"/>
    <xf numFmtId="0" fontId="11" fillId="5" borderId="0" xfId="0" applyFont="1" applyFill="1"/>
    <xf numFmtId="3" fontId="11" fillId="5" borderId="0" xfId="0" applyNumberFormat="1" applyFont="1" applyFill="1"/>
    <xf numFmtId="164" fontId="11" fillId="5" borderId="0" xfId="2" applyNumberFormat="1" applyFont="1" applyFill="1"/>
    <xf numFmtId="0" fontId="11" fillId="5" borderId="5" xfId="0" applyFont="1" applyFill="1" applyBorder="1"/>
    <xf numFmtId="3" fontId="11" fillId="5" borderId="5" xfId="0" applyNumberFormat="1" applyFont="1" applyFill="1" applyBorder="1"/>
    <xf numFmtId="164" fontId="11" fillId="5" borderId="5" xfId="2" applyNumberFormat="1" applyFont="1" applyFill="1" applyBorder="1"/>
    <xf numFmtId="164" fontId="3" fillId="0" borderId="0" xfId="2" applyNumberFormat="1" applyFont="1"/>
    <xf numFmtId="3" fontId="4" fillId="0" borderId="0" xfId="0" applyNumberFormat="1" applyFont="1"/>
    <xf numFmtId="164" fontId="4" fillId="0" borderId="0" xfId="2" applyNumberFormat="1" applyFont="1"/>
    <xf numFmtId="0" fontId="3" fillId="6" borderId="0" xfId="0" applyFont="1" applyFill="1" applyAlignment="1">
      <alignment horizontal="left" indent="1"/>
    </xf>
    <xf numFmtId="3" fontId="3" fillId="6" borderId="0" xfId="0" applyNumberFormat="1" applyFont="1" applyFill="1"/>
    <xf numFmtId="164" fontId="3" fillId="6" borderId="0" xfId="2" applyNumberFormat="1" applyFont="1" applyFill="1"/>
    <xf numFmtId="0" fontId="3" fillId="6" borderId="0" xfId="0" applyFont="1" applyFill="1" applyAlignment="1">
      <alignment horizontal="left" indent="2"/>
    </xf>
    <xf numFmtId="0" fontId="3" fillId="6" borderId="0" xfId="0" applyFont="1" applyFill="1"/>
    <xf numFmtId="0" fontId="3" fillId="6" borderId="6" xfId="0" applyFont="1" applyFill="1" applyBorder="1"/>
    <xf numFmtId="3" fontId="3" fillId="6" borderId="6" xfId="0" applyNumberFormat="1" applyFont="1" applyFill="1" applyBorder="1"/>
    <xf numFmtId="164" fontId="3" fillId="6" borderId="6" xfId="2" applyNumberFormat="1" applyFont="1" applyFill="1" applyBorder="1"/>
    <xf numFmtId="3" fontId="0" fillId="0" borderId="0" xfId="0" applyNumberFormat="1" applyAlignment="1">
      <alignment horizontal="right"/>
    </xf>
    <xf numFmtId="164" fontId="3" fillId="0" borderId="0" xfId="2" applyNumberFormat="1" applyFont="1" applyAlignment="1">
      <alignment horizontal="right"/>
    </xf>
    <xf numFmtId="164" fontId="3" fillId="6" borderId="0" xfId="2" applyNumberFormat="1" applyFont="1" applyFill="1" applyAlignment="1">
      <alignment horizontal="right"/>
    </xf>
    <xf numFmtId="164" fontId="3" fillId="6" borderId="6" xfId="2" applyNumberFormat="1" applyFont="1" applyFill="1" applyBorder="1" applyAlignment="1">
      <alignment horizontal="right"/>
    </xf>
    <xf numFmtId="164" fontId="11" fillId="4" borderId="0" xfId="2" applyNumberFormat="1" applyFont="1" applyFill="1" applyAlignment="1">
      <alignment horizontal="right"/>
    </xf>
    <xf numFmtId="164" fontId="11" fillId="5" borderId="0" xfId="2" applyNumberFormat="1" applyFont="1" applyFill="1" applyAlignment="1">
      <alignment horizontal="right"/>
    </xf>
    <xf numFmtId="0" fontId="11" fillId="5" borderId="0" xfId="0" applyFont="1" applyFill="1" applyAlignment="1">
      <alignment horizontal="left" indent="1"/>
    </xf>
    <xf numFmtId="0" fontId="13" fillId="0" borderId="0" xfId="0" applyFont="1"/>
    <xf numFmtId="0" fontId="11" fillId="7" borderId="6" xfId="0" applyFont="1" applyFill="1" applyBorder="1"/>
    <xf numFmtId="3" fontId="11" fillId="7" borderId="6" xfId="0" applyNumberFormat="1" applyFont="1" applyFill="1" applyBorder="1"/>
    <xf numFmtId="164" fontId="11" fillId="7" borderId="6" xfId="2" applyNumberFormat="1" applyFont="1" applyFill="1" applyBorder="1" applyAlignment="1">
      <alignment horizontal="right"/>
    </xf>
    <xf numFmtId="0" fontId="6" fillId="0" borderId="0" xfId="0" applyFont="1" applyFill="1" applyAlignment="1">
      <alignment horizontal="left" indent="1"/>
    </xf>
    <xf numFmtId="4" fontId="11" fillId="4" borderId="0" xfId="2" applyNumberFormat="1" applyFont="1" applyFill="1"/>
    <xf numFmtId="3" fontId="11" fillId="4" borderId="0" xfId="0" applyNumberFormat="1" applyFont="1" applyFill="1" applyAlignment="1">
      <alignment horizontal="right"/>
    </xf>
    <xf numFmtId="4" fontId="0" fillId="0" borderId="0" xfId="0" applyNumberFormat="1"/>
    <xf numFmtId="4" fontId="11" fillId="4" borderId="0" xfId="0" applyNumberFormat="1" applyFont="1" applyFill="1" applyAlignment="1">
      <alignment horizontal="right"/>
    </xf>
    <xf numFmtId="4" fontId="11" fillId="4" borderId="0" xfId="0" applyNumberFormat="1" applyFont="1" applyFill="1"/>
    <xf numFmtId="164" fontId="12" fillId="5" borderId="0" xfId="2" applyNumberFormat="1" applyFont="1" applyFill="1"/>
    <xf numFmtId="9" fontId="0" fillId="0" borderId="0" xfId="0" applyNumberFormat="1"/>
    <xf numFmtId="0" fontId="11" fillId="4" borderId="6" xfId="0" applyFont="1" applyFill="1" applyBorder="1"/>
    <xf numFmtId="0" fontId="0" fillId="0" borderId="0" xfId="0" applyAlignment="1">
      <alignment horizontal="center"/>
    </xf>
    <xf numFmtId="10" fontId="0" fillId="0" borderId="0" xfId="0" applyNumberFormat="1"/>
    <xf numFmtId="164" fontId="11" fillId="3" borderId="7" xfId="2" applyNumberFormat="1" applyFont="1" applyFill="1" applyBorder="1" applyAlignment="1">
      <alignment horizontal="right"/>
    </xf>
    <xf numFmtId="0" fontId="11" fillId="3" borderId="7" xfId="0" applyFont="1" applyFill="1" applyBorder="1"/>
    <xf numFmtId="10" fontId="14" fillId="0" borderId="0" xfId="0" applyNumberFormat="1" applyFont="1"/>
    <xf numFmtId="166" fontId="0" fillId="0" borderId="0" xfId="0" applyNumberFormat="1"/>
    <xf numFmtId="0" fontId="7" fillId="0" borderId="0" xfId="0" applyFont="1" applyAlignment="1">
      <alignment vertical="top"/>
    </xf>
    <xf numFmtId="166" fontId="3" fillId="6" borderId="0" xfId="2" applyNumberFormat="1" applyFont="1" applyFill="1" applyAlignment="1">
      <alignment horizontal="right"/>
    </xf>
    <xf numFmtId="166" fontId="3" fillId="6" borderId="6" xfId="2" applyNumberFormat="1" applyFont="1" applyFill="1" applyBorder="1" applyAlignment="1">
      <alignment horizontal="right"/>
    </xf>
    <xf numFmtId="166" fontId="3" fillId="0" borderId="0" xfId="2" applyNumberFormat="1" applyFont="1" applyAlignment="1">
      <alignment horizontal="right"/>
    </xf>
    <xf numFmtId="166" fontId="1" fillId="0" borderId="0" xfId="2" applyNumberFormat="1" applyFont="1" applyAlignment="1">
      <alignment horizontal="right"/>
    </xf>
    <xf numFmtId="166" fontId="11" fillId="4" borderId="0" xfId="2" applyNumberFormat="1" applyFont="1" applyFill="1" applyAlignment="1">
      <alignment horizontal="right"/>
    </xf>
    <xf numFmtId="166" fontId="11" fillId="5" borderId="0" xfId="2" applyNumberFormat="1" applyFont="1" applyFill="1" applyAlignment="1">
      <alignment horizontal="right"/>
    </xf>
    <xf numFmtId="167" fontId="0" fillId="0" borderId="0" xfId="0" applyNumberFormat="1"/>
    <xf numFmtId="3" fontId="11" fillId="0" borderId="0" xfId="0" applyNumberFormat="1" applyFont="1" applyFill="1" applyBorder="1"/>
    <xf numFmtId="164" fontId="11" fillId="0" borderId="0" xfId="2" applyNumberFormat="1" applyFont="1" applyFill="1" applyBorder="1" applyAlignment="1">
      <alignment horizontal="right"/>
    </xf>
    <xf numFmtId="164" fontId="1" fillId="3" borderId="0" xfId="2" applyNumberFormat="1" applyFont="1" applyFill="1"/>
    <xf numFmtId="3" fontId="0" fillId="3" borderId="0" xfId="0" applyNumberFormat="1" applyFill="1"/>
    <xf numFmtId="3" fontId="0" fillId="0" borderId="0" xfId="0" applyNumberFormat="1" applyFill="1"/>
    <xf numFmtId="164" fontId="1" fillId="0" borderId="0" xfId="2" applyNumberFormat="1" applyFont="1" applyFill="1"/>
    <xf numFmtId="9" fontId="1" fillId="0" borderId="0" xfId="2" applyNumberFormat="1" applyFont="1" applyFill="1"/>
    <xf numFmtId="3" fontId="0" fillId="0" borderId="0" xfId="0" applyNumberFormat="1" applyFill="1" applyAlignment="1"/>
    <xf numFmtId="3" fontId="3" fillId="0" borderId="0" xfId="0" applyNumberFormat="1" applyFont="1" applyFill="1"/>
    <xf numFmtId="4" fontId="1" fillId="0" borderId="0" xfId="2" applyNumberFormat="1" applyFont="1"/>
    <xf numFmtId="10" fontId="1" fillId="3" borderId="0" xfId="2" applyNumberFormat="1" applyFont="1" applyFill="1"/>
    <xf numFmtId="0" fontId="0" fillId="8" borderId="0" xfId="0" applyFill="1"/>
    <xf numFmtId="164" fontId="1" fillId="0" borderId="0" xfId="2" applyNumberFormat="1" applyFont="1" applyAlignment="1">
      <alignment horizontal="right"/>
    </xf>
    <xf numFmtId="0" fontId="3" fillId="0" borderId="3" xfId="0" applyFont="1" applyBorder="1"/>
    <xf numFmtId="0" fontId="3" fillId="0" borderId="0" xfId="0" applyFont="1" applyBorder="1"/>
    <xf numFmtId="3" fontId="3" fillId="0" borderId="3" xfId="0" applyNumberFormat="1" applyFont="1" applyFill="1" applyBorder="1"/>
    <xf numFmtId="3" fontId="3" fillId="0" borderId="1" xfId="0" applyNumberFormat="1" applyFont="1" applyFill="1" applyBorder="1"/>
    <xf numFmtId="3" fontId="15" fillId="0" borderId="0" xfId="0" applyNumberFormat="1" applyFont="1" applyFill="1"/>
    <xf numFmtId="3" fontId="0" fillId="0" borderId="0" xfId="0" applyNumberFormat="1" applyFont="1" applyFill="1"/>
    <xf numFmtId="1" fontId="0" fillId="0" borderId="0" xfId="0" applyNumberFormat="1"/>
    <xf numFmtId="165" fontId="9" fillId="0" borderId="0" xfId="0" applyNumberFormat="1" applyFont="1"/>
    <xf numFmtId="3" fontId="3" fillId="0" borderId="0" xfId="0" applyNumberFormat="1" applyFont="1" applyFill="1" applyBorder="1"/>
    <xf numFmtId="10" fontId="11" fillId="4" borderId="6" xfId="2" applyNumberFormat="1" applyFont="1" applyFill="1" applyBorder="1" applyAlignment="1">
      <alignment horizontal="right"/>
    </xf>
    <xf numFmtId="4" fontId="7" fillId="0" borderId="0" xfId="0" applyNumberFormat="1" applyFont="1"/>
    <xf numFmtId="0" fontId="11" fillId="4" borderId="7" xfId="0" applyFont="1" applyFill="1" applyBorder="1"/>
    <xf numFmtId="3" fontId="11" fillId="4" borderId="7" xfId="0" applyNumberFormat="1" applyFont="1" applyFill="1" applyBorder="1"/>
    <xf numFmtId="164" fontId="11" fillId="4" borderId="7" xfId="2" applyNumberFormat="1" applyFont="1" applyFill="1" applyBorder="1"/>
    <xf numFmtId="0" fontId="16" fillId="3" borderId="0" xfId="0" applyFont="1" applyFill="1" applyAlignment="1">
      <alignment horizontal="left" vertical="center"/>
    </xf>
    <xf numFmtId="0" fontId="17" fillId="3" borderId="0" xfId="0" applyFont="1" applyFill="1" applyAlignment="1">
      <alignment horizontal="left" vertical="center" indent="5"/>
    </xf>
    <xf numFmtId="0" fontId="18" fillId="3" borderId="0" xfId="1" applyFont="1" applyFill="1" applyAlignment="1">
      <alignment horizontal="left" vertical="center"/>
    </xf>
    <xf numFmtId="0" fontId="19" fillId="0" borderId="0" xfId="0" applyFont="1"/>
    <xf numFmtId="0" fontId="20" fillId="3" borderId="6" xfId="0" applyFont="1" applyFill="1" applyBorder="1" applyAlignment="1"/>
    <xf numFmtId="0" fontId="20" fillId="3" borderId="0" xfId="0" applyFont="1" applyFill="1" applyBorder="1" applyAlignment="1"/>
    <xf numFmtId="168" fontId="3" fillId="0" borderId="2" xfId="0" applyNumberFormat="1" applyFont="1" applyBorder="1" applyAlignment="1">
      <alignment horizontal="right"/>
    </xf>
    <xf numFmtId="169" fontId="0" fillId="0" borderId="0" xfId="0" applyNumberFormat="1"/>
    <xf numFmtId="0" fontId="15" fillId="0" borderId="0" xfId="0" applyFont="1"/>
    <xf numFmtId="0" fontId="15" fillId="0" borderId="0" xfId="0" applyFont="1" applyAlignment="1">
      <alignment horizontal="left" indent="2"/>
    </xf>
    <xf numFmtId="0" fontId="0" fillId="0" borderId="0" xfId="0" applyAlignment="1">
      <alignment horizontal="left" indent="12"/>
    </xf>
    <xf numFmtId="0" fontId="10" fillId="0" borderId="0" xfId="0" applyFont="1" applyFill="1" applyAlignment="1">
      <alignment horizontal="left" vertical="top"/>
    </xf>
    <xf numFmtId="14" fontId="3" fillId="0" borderId="0" xfId="0" applyNumberFormat="1" applyFont="1" applyBorder="1" applyAlignment="1">
      <alignment horizontal="right"/>
    </xf>
    <xf numFmtId="0" fontId="0" fillId="0" borderId="0" xfId="0" applyBorder="1"/>
    <xf numFmtId="0" fontId="3" fillId="0" borderId="4" xfId="0" applyFont="1" applyBorder="1" applyAlignment="1">
      <alignment horizontal="right" wrapText="1"/>
    </xf>
    <xf numFmtId="0" fontId="0" fillId="0" borderId="0" xfId="0" applyAlignment="1">
      <alignment wrapText="1"/>
    </xf>
    <xf numFmtId="164" fontId="11" fillId="4" borderId="0" xfId="2" applyNumberFormat="1" applyFont="1" applyFill="1" applyBorder="1" applyAlignment="1">
      <alignment horizontal="right"/>
    </xf>
    <xf numFmtId="0" fontId="0" fillId="0" borderId="0" xfId="0" applyFill="1" applyBorder="1"/>
    <xf numFmtId="0" fontId="21" fillId="6" borderId="0" xfId="0" applyFont="1" applyFill="1"/>
    <xf numFmtId="3" fontId="21" fillId="6" borderId="0" xfId="0" applyNumberFormat="1" applyFont="1" applyFill="1"/>
    <xf numFmtId="4" fontId="21" fillId="6" borderId="0" xfId="2" applyNumberFormat="1" applyFont="1" applyFill="1"/>
    <xf numFmtId="4" fontId="21" fillId="6" borderId="0" xfId="0" applyNumberFormat="1" applyFont="1" applyFill="1"/>
    <xf numFmtId="0" fontId="21" fillId="5" borderId="7" xfId="0" applyFont="1" applyFill="1" applyBorder="1"/>
    <xf numFmtId="3" fontId="21" fillId="5" borderId="7" xfId="0" applyNumberFormat="1" applyFont="1" applyFill="1" applyBorder="1"/>
    <xf numFmtId="4" fontId="21" fillId="5" borderId="7" xfId="0" applyNumberFormat="1" applyFont="1" applyFill="1" applyBorder="1"/>
    <xf numFmtId="0" fontId="7" fillId="3" borderId="0" xfId="0" applyFont="1" applyFill="1" applyAlignment="1">
      <alignment vertical="top"/>
    </xf>
    <xf numFmtId="0" fontId="22" fillId="0" borderId="0" xfId="0" applyFont="1"/>
    <xf numFmtId="166" fontId="11" fillId="4" borderId="0" xfId="0" applyNumberFormat="1" applyFont="1" applyFill="1"/>
    <xf numFmtId="9" fontId="3" fillId="0" borderId="0" xfId="2" applyNumberFormat="1" applyFont="1"/>
    <xf numFmtId="164" fontId="0" fillId="0" borderId="0" xfId="2" applyNumberFormat="1" applyFont="1" applyAlignment="1">
      <alignment horizontal="right"/>
    </xf>
    <xf numFmtId="10" fontId="0" fillId="0" borderId="0" xfId="2" applyNumberFormat="1" applyFont="1" applyFill="1" applyAlignment="1">
      <alignment horizontal="right"/>
    </xf>
    <xf numFmtId="0" fontId="20" fillId="0" borderId="0" xfId="0" applyFont="1" applyFill="1" applyBorder="1" applyAlignment="1"/>
    <xf numFmtId="3" fontId="11" fillId="4" borderId="5" xfId="0" applyNumberFormat="1" applyFont="1" applyFill="1" applyBorder="1"/>
    <xf numFmtId="164" fontId="11" fillId="4" borderId="5" xfId="2" applyNumberFormat="1" applyFont="1" applyFill="1" applyBorder="1" applyAlignment="1">
      <alignment horizontal="right"/>
    </xf>
    <xf numFmtId="164" fontId="11" fillId="3" borderId="0" xfId="2" applyNumberFormat="1" applyFont="1" applyFill="1" applyBorder="1" applyAlignment="1">
      <alignment horizontal="right"/>
    </xf>
    <xf numFmtId="0" fontId="7" fillId="0" borderId="0" xfId="0" applyFont="1" applyAlignment="1">
      <alignment horizontal="left" vertical="top" wrapText="1"/>
    </xf>
    <xf numFmtId="0" fontId="7" fillId="0" borderId="0" xfId="0" applyFont="1" applyAlignment="1">
      <alignment horizontal="left" vertical="top" wrapText="1"/>
    </xf>
    <xf numFmtId="0" fontId="7" fillId="0" borderId="0" xfId="0" applyFont="1" applyAlignment="1">
      <alignment horizontal="left" vertical="top" wrapText="1"/>
    </xf>
    <xf numFmtId="0" fontId="3" fillId="0" borderId="1" xfId="0" applyFont="1" applyFill="1" applyBorder="1" applyAlignment="1">
      <alignment horizontal="center"/>
    </xf>
    <xf numFmtId="0" fontId="3" fillId="0" borderId="1" xfId="0" applyFont="1" applyBorder="1" applyAlignment="1">
      <alignment horizontal="center"/>
    </xf>
    <xf numFmtId="0" fontId="5" fillId="0" borderId="0" xfId="0" applyFont="1" applyAlignment="1">
      <alignment horizontal="left" vertical="top" wrapText="1"/>
    </xf>
  </cellXfs>
  <cellStyles count="3">
    <cellStyle name="Hipervínculo" xfId="1" builtinId="8"/>
    <cellStyle name="Normal" xfId="0" builtinId="0"/>
    <cellStyle name="Porcentaje" xfId="2"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unicajabanco.com/" TargetMode="External"/></Relationships>
</file>

<file path=xl/drawings/_rels/drawing10.xml.rels><?xml version="1.0" encoding="UTF-8" standalone="yes"?>
<Relationships xmlns="http://schemas.openxmlformats.org/package/2006/relationships"><Relationship Id="rId1" Type="http://schemas.openxmlformats.org/officeDocument/2006/relationships/hyperlink" Target="#MENU!A1"/></Relationships>
</file>

<file path=xl/drawings/_rels/drawing11.xml.rels><?xml version="1.0" encoding="UTF-8" standalone="yes"?>
<Relationships xmlns="http://schemas.openxmlformats.org/package/2006/relationships"><Relationship Id="rId1" Type="http://schemas.openxmlformats.org/officeDocument/2006/relationships/hyperlink" Target="#MENU!A1"/></Relationships>
</file>

<file path=xl/drawings/_rels/drawing12.xml.rels><?xml version="1.0" encoding="UTF-8" standalone="yes"?>
<Relationships xmlns="http://schemas.openxmlformats.org/package/2006/relationships"><Relationship Id="rId1" Type="http://schemas.openxmlformats.org/officeDocument/2006/relationships/hyperlink" Target="#MENU!A1"/></Relationships>
</file>

<file path=xl/drawings/_rels/drawing13.xml.rels><?xml version="1.0" encoding="UTF-8" standalone="yes"?>
<Relationships xmlns="http://schemas.openxmlformats.org/package/2006/relationships"><Relationship Id="rId1" Type="http://schemas.openxmlformats.org/officeDocument/2006/relationships/hyperlink" Target="#MENU!A1"/></Relationships>
</file>

<file path=xl/drawings/_rels/drawing14.xml.rels><?xml version="1.0" encoding="UTF-8" standalone="yes"?>
<Relationships xmlns="http://schemas.openxmlformats.org/package/2006/relationships"><Relationship Id="rId1" Type="http://schemas.openxmlformats.org/officeDocument/2006/relationships/hyperlink" Target="#MENU!A1"/></Relationships>
</file>

<file path=xl/drawings/_rels/drawing15.xml.rels><?xml version="1.0" encoding="UTF-8" standalone="yes"?>
<Relationships xmlns="http://schemas.openxmlformats.org/package/2006/relationships"><Relationship Id="rId1" Type="http://schemas.openxmlformats.org/officeDocument/2006/relationships/hyperlink" Target="#MENU!A1"/></Relationships>
</file>

<file path=xl/drawings/_rels/drawing2.xml.rels><?xml version="1.0" encoding="UTF-8" standalone="yes"?>
<Relationships xmlns="http://schemas.openxmlformats.org/package/2006/relationships"><Relationship Id="rId1" Type="http://schemas.openxmlformats.org/officeDocument/2006/relationships/hyperlink" Target="#MENU!A1"/></Relationships>
</file>

<file path=xl/drawings/_rels/drawing3.xml.rels><?xml version="1.0" encoding="UTF-8" standalone="yes"?>
<Relationships xmlns="http://schemas.openxmlformats.org/package/2006/relationships"><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1" Type="http://schemas.openxmlformats.org/officeDocument/2006/relationships/hyperlink" Target="#MENU!A1"/></Relationships>
</file>

<file path=xl/drawings/_rels/drawing5.xml.rels><?xml version="1.0" encoding="UTF-8" standalone="yes"?>
<Relationships xmlns="http://schemas.openxmlformats.org/package/2006/relationships"><Relationship Id="rId1" Type="http://schemas.openxmlformats.org/officeDocument/2006/relationships/hyperlink" Target="#MENU!A1"/></Relationships>
</file>

<file path=xl/drawings/_rels/drawing6.xml.rels><?xml version="1.0" encoding="UTF-8" standalone="yes"?>
<Relationships xmlns="http://schemas.openxmlformats.org/package/2006/relationships"><Relationship Id="rId1" Type="http://schemas.openxmlformats.org/officeDocument/2006/relationships/hyperlink" Target="#MENU!A1"/></Relationships>
</file>

<file path=xl/drawings/_rels/drawing7.xml.rels><?xml version="1.0" encoding="UTF-8" standalone="yes"?>
<Relationships xmlns="http://schemas.openxmlformats.org/package/2006/relationships"><Relationship Id="rId1" Type="http://schemas.openxmlformats.org/officeDocument/2006/relationships/hyperlink" Target="#MENU!A1"/></Relationships>
</file>

<file path=xl/drawings/_rels/drawing8.xml.rels><?xml version="1.0" encoding="UTF-8" standalone="yes"?>
<Relationships xmlns="http://schemas.openxmlformats.org/package/2006/relationships"><Relationship Id="rId1" Type="http://schemas.openxmlformats.org/officeDocument/2006/relationships/hyperlink" Target="#MENU!A1"/></Relationships>
</file>

<file path=xl/drawings/_rels/drawing9.xml.rels><?xml version="1.0" encoding="UTF-8" standalone="yes"?>
<Relationships xmlns="http://schemas.openxmlformats.org/package/2006/relationships"><Relationship Id="rId1" Type="http://schemas.openxmlformats.org/officeDocument/2006/relationships/hyperlink" Target="#MENU!A1"/></Relationships>
</file>

<file path=xl/drawings/drawing1.xml><?xml version="1.0" encoding="utf-8"?>
<xdr:wsDr xmlns:xdr="http://schemas.openxmlformats.org/drawingml/2006/spreadsheetDrawing" xmlns:a="http://schemas.openxmlformats.org/drawingml/2006/main">
  <xdr:twoCellAnchor editAs="oneCell">
    <xdr:from>
      <xdr:col>1</xdr:col>
      <xdr:colOff>1609725</xdr:colOff>
      <xdr:row>0</xdr:row>
      <xdr:rowOff>66675</xdr:rowOff>
    </xdr:from>
    <xdr:to>
      <xdr:col>2</xdr:col>
      <xdr:colOff>266700</xdr:colOff>
      <xdr:row>1</xdr:row>
      <xdr:rowOff>200025</xdr:rowOff>
    </xdr:to>
    <xdr:pic>
      <xdr:nvPicPr>
        <xdr:cNvPr id="1025" name="1 Imagen" descr="Unicaja Banco">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71725" y="66675"/>
          <a:ext cx="14287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6</xdr:col>
      <xdr:colOff>156883</xdr:colOff>
      <xdr:row>1</xdr:row>
      <xdr:rowOff>22411</xdr:rowOff>
    </xdr:from>
    <xdr:to>
      <xdr:col>7</xdr:col>
      <xdr:colOff>99733</xdr:colOff>
      <xdr:row>2</xdr:row>
      <xdr:rowOff>225798</xdr:rowOff>
    </xdr:to>
    <xdr:sp macro="" textlink="">
      <xdr:nvSpPr>
        <xdr:cNvPr id="2" name="1 Rectángulo">
          <a:hlinkClick xmlns:r="http://schemas.openxmlformats.org/officeDocument/2006/relationships" r:id="rId1"/>
        </xdr:cNvPr>
        <xdr:cNvSpPr/>
      </xdr:nvSpPr>
      <xdr:spPr>
        <a:xfrm>
          <a:off x="8650942" y="235323"/>
          <a:ext cx="704850" cy="393887"/>
        </a:xfrm>
        <a:prstGeom prst="rect">
          <a:avLst/>
        </a:prstGeom>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es-ES" sz="1200" b="1"/>
            <a:t>MENU</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20</xdr:col>
      <xdr:colOff>247650</xdr:colOff>
      <xdr:row>0</xdr:row>
      <xdr:rowOff>190500</xdr:rowOff>
    </xdr:from>
    <xdr:to>
      <xdr:col>21</xdr:col>
      <xdr:colOff>190500</xdr:colOff>
      <xdr:row>3</xdr:row>
      <xdr:rowOff>3362</xdr:rowOff>
    </xdr:to>
    <xdr:sp macro="" textlink="">
      <xdr:nvSpPr>
        <xdr:cNvPr id="3" name="2 Rectángulo">
          <a:hlinkClick xmlns:r="http://schemas.openxmlformats.org/officeDocument/2006/relationships" r:id="rId1"/>
        </xdr:cNvPr>
        <xdr:cNvSpPr/>
      </xdr:nvSpPr>
      <xdr:spPr>
        <a:xfrm>
          <a:off x="10496550" y="190500"/>
          <a:ext cx="704850" cy="393887"/>
        </a:xfrm>
        <a:prstGeom prst="rect">
          <a:avLst/>
        </a:prstGeom>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es-ES" sz="1200" b="1"/>
            <a:t>MENU</a:t>
          </a:r>
        </a:p>
      </xdr:txBody>
    </xdr:sp>
    <xdr:clientData/>
  </xdr:twoCellAnchor>
  <xdr:twoCellAnchor>
    <xdr:from>
      <xdr:col>13</xdr:col>
      <xdr:colOff>298077</xdr:colOff>
      <xdr:row>25</xdr:row>
      <xdr:rowOff>157442</xdr:rowOff>
    </xdr:from>
    <xdr:to>
      <xdr:col>13</xdr:col>
      <xdr:colOff>468407</xdr:colOff>
      <xdr:row>26</xdr:row>
      <xdr:rowOff>166967</xdr:rowOff>
    </xdr:to>
    <xdr:sp macro="" textlink="">
      <xdr:nvSpPr>
        <xdr:cNvPr id="4" name="3 CuadroTexto"/>
        <xdr:cNvSpPr txBox="1"/>
      </xdr:nvSpPr>
      <xdr:spPr>
        <a:xfrm>
          <a:off x="7492253" y="4964766"/>
          <a:ext cx="17033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800" i="1"/>
            <a:t>1</a:t>
          </a:r>
        </a:p>
      </xdr:txBody>
    </xdr:sp>
    <xdr:clientData/>
  </xdr:twoCellAnchor>
  <xdr:twoCellAnchor>
    <xdr:from>
      <xdr:col>5</xdr:col>
      <xdr:colOff>533400</xdr:colOff>
      <xdr:row>3</xdr:row>
      <xdr:rowOff>123825</xdr:rowOff>
    </xdr:from>
    <xdr:to>
      <xdr:col>6</xdr:col>
      <xdr:colOff>76200</xdr:colOff>
      <xdr:row>4</xdr:row>
      <xdr:rowOff>133350</xdr:rowOff>
    </xdr:to>
    <xdr:sp macro="" textlink="">
      <xdr:nvSpPr>
        <xdr:cNvPr id="10" name="9 CuadroTexto"/>
        <xdr:cNvSpPr txBox="1"/>
      </xdr:nvSpPr>
      <xdr:spPr>
        <a:xfrm>
          <a:off x="4371975" y="885825"/>
          <a:ext cx="17145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800" i="1"/>
            <a:t>1</a:t>
          </a:r>
        </a:p>
      </xdr:txBody>
    </xdr:sp>
    <xdr:clientData/>
  </xdr:twoCellAnchor>
  <xdr:twoCellAnchor>
    <xdr:from>
      <xdr:col>1</xdr:col>
      <xdr:colOff>533400</xdr:colOff>
      <xdr:row>3</xdr:row>
      <xdr:rowOff>123825</xdr:rowOff>
    </xdr:from>
    <xdr:to>
      <xdr:col>2</xdr:col>
      <xdr:colOff>76200</xdr:colOff>
      <xdr:row>4</xdr:row>
      <xdr:rowOff>133350</xdr:rowOff>
    </xdr:to>
    <xdr:sp macro="" textlink="">
      <xdr:nvSpPr>
        <xdr:cNvPr id="11" name="10 CuadroTexto"/>
        <xdr:cNvSpPr txBox="1"/>
      </xdr:nvSpPr>
      <xdr:spPr>
        <a:xfrm>
          <a:off x="2686050" y="885825"/>
          <a:ext cx="17145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800" i="1"/>
            <a:t>1</a:t>
          </a:r>
        </a:p>
      </xdr:txBody>
    </xdr:sp>
    <xdr:clientData/>
  </xdr:twoCellAnchor>
  <xdr:twoCellAnchor>
    <xdr:from>
      <xdr:col>1</xdr:col>
      <xdr:colOff>533400</xdr:colOff>
      <xdr:row>3</xdr:row>
      <xdr:rowOff>123825</xdr:rowOff>
    </xdr:from>
    <xdr:to>
      <xdr:col>2</xdr:col>
      <xdr:colOff>76200</xdr:colOff>
      <xdr:row>4</xdr:row>
      <xdr:rowOff>133350</xdr:rowOff>
    </xdr:to>
    <xdr:sp macro="" textlink="">
      <xdr:nvSpPr>
        <xdr:cNvPr id="12" name="11 CuadroTexto"/>
        <xdr:cNvSpPr txBox="1"/>
      </xdr:nvSpPr>
      <xdr:spPr>
        <a:xfrm>
          <a:off x="2686050" y="885825"/>
          <a:ext cx="17145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800" i="1"/>
            <a:t>1</a:t>
          </a:r>
        </a:p>
      </xdr:txBody>
    </xdr:sp>
    <xdr:clientData/>
  </xdr:twoCellAnchor>
  <xdr:twoCellAnchor>
    <xdr:from>
      <xdr:col>9</xdr:col>
      <xdr:colOff>537883</xdr:colOff>
      <xdr:row>3</xdr:row>
      <xdr:rowOff>134471</xdr:rowOff>
    </xdr:from>
    <xdr:to>
      <xdr:col>10</xdr:col>
      <xdr:colOff>80682</xdr:colOff>
      <xdr:row>4</xdr:row>
      <xdr:rowOff>143996</xdr:rowOff>
    </xdr:to>
    <xdr:sp macro="" textlink="">
      <xdr:nvSpPr>
        <xdr:cNvPr id="13" name="12 CuadroTexto"/>
        <xdr:cNvSpPr txBox="1"/>
      </xdr:nvSpPr>
      <xdr:spPr>
        <a:xfrm>
          <a:off x="6062383" y="896471"/>
          <a:ext cx="171449"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800" i="1"/>
            <a:t>1</a:t>
          </a:r>
        </a:p>
      </xdr:txBody>
    </xdr:sp>
    <xdr:clientData/>
  </xdr:twoCellAnchor>
  <xdr:twoCellAnchor>
    <xdr:from>
      <xdr:col>13</xdr:col>
      <xdr:colOff>481853</xdr:colOff>
      <xdr:row>3</xdr:row>
      <xdr:rowOff>156882</xdr:rowOff>
    </xdr:from>
    <xdr:to>
      <xdr:col>14</xdr:col>
      <xdr:colOff>103093</xdr:colOff>
      <xdr:row>4</xdr:row>
      <xdr:rowOff>166407</xdr:rowOff>
    </xdr:to>
    <xdr:sp macro="" textlink="">
      <xdr:nvSpPr>
        <xdr:cNvPr id="14" name="13 CuadroTexto"/>
        <xdr:cNvSpPr txBox="1"/>
      </xdr:nvSpPr>
      <xdr:spPr>
        <a:xfrm>
          <a:off x="7692278" y="918882"/>
          <a:ext cx="17369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800" i="1"/>
            <a:t>1</a:t>
          </a:r>
        </a:p>
      </xdr:txBody>
    </xdr:sp>
    <xdr:clientData/>
  </xdr:twoCellAnchor>
  <xdr:twoCellAnchor>
    <xdr:from>
      <xdr:col>17</xdr:col>
      <xdr:colOff>477370</xdr:colOff>
      <xdr:row>3</xdr:row>
      <xdr:rowOff>129988</xdr:rowOff>
    </xdr:from>
    <xdr:to>
      <xdr:col>18</xdr:col>
      <xdr:colOff>98610</xdr:colOff>
      <xdr:row>4</xdr:row>
      <xdr:rowOff>139513</xdr:rowOff>
    </xdr:to>
    <xdr:sp macro="" textlink="">
      <xdr:nvSpPr>
        <xdr:cNvPr id="15" name="14 CuadroTexto"/>
        <xdr:cNvSpPr txBox="1"/>
      </xdr:nvSpPr>
      <xdr:spPr>
        <a:xfrm>
          <a:off x="9326095" y="891988"/>
          <a:ext cx="17369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800" i="1"/>
            <a:t>1</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8</xdr:col>
      <xdr:colOff>419100</xdr:colOff>
      <xdr:row>0</xdr:row>
      <xdr:rowOff>180975</xdr:rowOff>
    </xdr:from>
    <xdr:to>
      <xdr:col>9</xdr:col>
      <xdr:colOff>361950</xdr:colOff>
      <xdr:row>2</xdr:row>
      <xdr:rowOff>174812</xdr:rowOff>
    </xdr:to>
    <xdr:sp macro="" textlink="">
      <xdr:nvSpPr>
        <xdr:cNvPr id="2" name="1 Rectángulo">
          <a:hlinkClick xmlns:r="http://schemas.openxmlformats.org/officeDocument/2006/relationships" r:id="rId1"/>
        </xdr:cNvPr>
        <xdr:cNvSpPr/>
      </xdr:nvSpPr>
      <xdr:spPr>
        <a:xfrm>
          <a:off x="8601075" y="180975"/>
          <a:ext cx="704850" cy="393887"/>
        </a:xfrm>
        <a:prstGeom prst="rect">
          <a:avLst/>
        </a:prstGeom>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es-ES" sz="1200" b="1"/>
            <a:t>MENU</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8</xdr:col>
      <xdr:colOff>381000</xdr:colOff>
      <xdr:row>0</xdr:row>
      <xdr:rowOff>133350</xdr:rowOff>
    </xdr:from>
    <xdr:to>
      <xdr:col>9</xdr:col>
      <xdr:colOff>323850</xdr:colOff>
      <xdr:row>2</xdr:row>
      <xdr:rowOff>136712</xdr:rowOff>
    </xdr:to>
    <xdr:sp macro="" textlink="">
      <xdr:nvSpPr>
        <xdr:cNvPr id="3" name="2 Rectángulo">
          <a:hlinkClick xmlns:r="http://schemas.openxmlformats.org/officeDocument/2006/relationships" r:id="rId1"/>
        </xdr:cNvPr>
        <xdr:cNvSpPr/>
      </xdr:nvSpPr>
      <xdr:spPr>
        <a:xfrm>
          <a:off x="7924800" y="133350"/>
          <a:ext cx="704850" cy="393887"/>
        </a:xfrm>
        <a:prstGeom prst="rect">
          <a:avLst/>
        </a:prstGeom>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es-ES" sz="1200" b="1"/>
            <a:t>MENU</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6</xdr:col>
      <xdr:colOff>276225</xdr:colOff>
      <xdr:row>0</xdr:row>
      <xdr:rowOff>123825</xdr:rowOff>
    </xdr:from>
    <xdr:to>
      <xdr:col>7</xdr:col>
      <xdr:colOff>171450</xdr:colOff>
      <xdr:row>2</xdr:row>
      <xdr:rowOff>117662</xdr:rowOff>
    </xdr:to>
    <xdr:sp macro="" textlink="">
      <xdr:nvSpPr>
        <xdr:cNvPr id="2" name="1 Rectángulo">
          <a:hlinkClick xmlns:r="http://schemas.openxmlformats.org/officeDocument/2006/relationships" r:id="rId1"/>
        </xdr:cNvPr>
        <xdr:cNvSpPr/>
      </xdr:nvSpPr>
      <xdr:spPr>
        <a:xfrm>
          <a:off x="9048750" y="123825"/>
          <a:ext cx="704850" cy="393887"/>
        </a:xfrm>
        <a:prstGeom prst="rect">
          <a:avLst/>
        </a:prstGeom>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es-ES" sz="1200" b="1"/>
            <a:t>MENU</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6</xdr:col>
      <xdr:colOff>314325</xdr:colOff>
      <xdr:row>0</xdr:row>
      <xdr:rowOff>190500</xdr:rowOff>
    </xdr:from>
    <xdr:to>
      <xdr:col>7</xdr:col>
      <xdr:colOff>257175</xdr:colOff>
      <xdr:row>2</xdr:row>
      <xdr:rowOff>193862</xdr:rowOff>
    </xdr:to>
    <xdr:sp macro="" textlink="">
      <xdr:nvSpPr>
        <xdr:cNvPr id="2" name="1 Rectángulo">
          <a:hlinkClick xmlns:r="http://schemas.openxmlformats.org/officeDocument/2006/relationships" r:id="rId1"/>
        </xdr:cNvPr>
        <xdr:cNvSpPr/>
      </xdr:nvSpPr>
      <xdr:spPr>
        <a:xfrm>
          <a:off x="7134225" y="190500"/>
          <a:ext cx="704850" cy="393887"/>
        </a:xfrm>
        <a:prstGeom prst="rect">
          <a:avLst/>
        </a:prstGeom>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es-ES" sz="1200" b="1"/>
            <a:t>MENU</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261389</xdr:colOff>
      <xdr:row>1</xdr:row>
      <xdr:rowOff>133350</xdr:rowOff>
    </xdr:from>
    <xdr:to>
      <xdr:col>9</xdr:col>
      <xdr:colOff>204239</xdr:colOff>
      <xdr:row>3</xdr:row>
      <xdr:rowOff>136712</xdr:rowOff>
    </xdr:to>
    <xdr:sp macro="" textlink="">
      <xdr:nvSpPr>
        <xdr:cNvPr id="5" name="4 Rectángulo">
          <a:hlinkClick xmlns:r="http://schemas.openxmlformats.org/officeDocument/2006/relationships" r:id="rId1"/>
        </xdr:cNvPr>
        <xdr:cNvSpPr/>
      </xdr:nvSpPr>
      <xdr:spPr>
        <a:xfrm>
          <a:off x="11035222" y="334433"/>
          <a:ext cx="704850" cy="394946"/>
        </a:xfrm>
        <a:prstGeom prst="rect">
          <a:avLst/>
        </a:prstGeom>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es-ES" sz="1200" b="1"/>
            <a:t>MENU</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215721</xdr:colOff>
      <xdr:row>1</xdr:row>
      <xdr:rowOff>47625</xdr:rowOff>
    </xdr:from>
    <xdr:to>
      <xdr:col>9</xdr:col>
      <xdr:colOff>158571</xdr:colOff>
      <xdr:row>3</xdr:row>
      <xdr:rowOff>50987</xdr:rowOff>
    </xdr:to>
    <xdr:sp macro="" textlink="">
      <xdr:nvSpPr>
        <xdr:cNvPr id="2" name="1 Rectángulo">
          <a:hlinkClick xmlns:r="http://schemas.openxmlformats.org/officeDocument/2006/relationships" r:id="rId1"/>
        </xdr:cNvPr>
        <xdr:cNvSpPr/>
      </xdr:nvSpPr>
      <xdr:spPr>
        <a:xfrm>
          <a:off x="8967515" y="249331"/>
          <a:ext cx="704850" cy="395568"/>
        </a:xfrm>
        <a:prstGeom prst="rect">
          <a:avLst/>
        </a:prstGeom>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es-ES" sz="1200" b="1"/>
            <a:t>MENU</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583827</xdr:colOff>
      <xdr:row>1</xdr:row>
      <xdr:rowOff>120464</xdr:rowOff>
    </xdr:from>
    <xdr:to>
      <xdr:col>9</xdr:col>
      <xdr:colOff>526677</xdr:colOff>
      <xdr:row>3</xdr:row>
      <xdr:rowOff>123826</xdr:rowOff>
    </xdr:to>
    <xdr:sp macro="" textlink="">
      <xdr:nvSpPr>
        <xdr:cNvPr id="7" name="6 Rectángulo">
          <a:hlinkClick xmlns:r="http://schemas.openxmlformats.org/officeDocument/2006/relationships" r:id="rId1"/>
        </xdr:cNvPr>
        <xdr:cNvSpPr/>
      </xdr:nvSpPr>
      <xdr:spPr>
        <a:xfrm>
          <a:off x="8472768" y="322170"/>
          <a:ext cx="592791" cy="395568"/>
        </a:xfrm>
        <a:prstGeom prst="rect">
          <a:avLst/>
        </a:prstGeom>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es-ES" sz="1200" b="1"/>
            <a:t>MENU</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463364</xdr:colOff>
      <xdr:row>1</xdr:row>
      <xdr:rowOff>61633</xdr:rowOff>
    </xdr:from>
    <xdr:to>
      <xdr:col>9</xdr:col>
      <xdr:colOff>406214</xdr:colOff>
      <xdr:row>3</xdr:row>
      <xdr:rowOff>55470</xdr:rowOff>
    </xdr:to>
    <xdr:sp macro="" textlink="">
      <xdr:nvSpPr>
        <xdr:cNvPr id="3" name="2 Rectángulo">
          <a:hlinkClick xmlns:r="http://schemas.openxmlformats.org/officeDocument/2006/relationships" r:id="rId1"/>
        </xdr:cNvPr>
        <xdr:cNvSpPr/>
      </xdr:nvSpPr>
      <xdr:spPr>
        <a:xfrm>
          <a:off x="8352305" y="263339"/>
          <a:ext cx="704850" cy="397249"/>
        </a:xfrm>
        <a:prstGeom prst="rect">
          <a:avLst/>
        </a:prstGeom>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es-ES" sz="1200" b="1"/>
            <a:t>MENU</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585508</xdr:colOff>
      <xdr:row>1</xdr:row>
      <xdr:rowOff>64994</xdr:rowOff>
    </xdr:from>
    <xdr:to>
      <xdr:col>9</xdr:col>
      <xdr:colOff>528358</xdr:colOff>
      <xdr:row>3</xdr:row>
      <xdr:rowOff>68356</xdr:rowOff>
    </xdr:to>
    <xdr:sp macro="" textlink="">
      <xdr:nvSpPr>
        <xdr:cNvPr id="2" name="1 Rectángulo">
          <a:hlinkClick xmlns:r="http://schemas.openxmlformats.org/officeDocument/2006/relationships" r:id="rId1"/>
        </xdr:cNvPr>
        <xdr:cNvSpPr/>
      </xdr:nvSpPr>
      <xdr:spPr>
        <a:xfrm>
          <a:off x="8496861" y="266700"/>
          <a:ext cx="704850" cy="395568"/>
        </a:xfrm>
        <a:prstGeom prst="rect">
          <a:avLst/>
        </a:prstGeom>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es-ES" sz="1200" b="1"/>
            <a:t>MENU</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57150</xdr:colOff>
      <xdr:row>0</xdr:row>
      <xdr:rowOff>171450</xdr:rowOff>
    </xdr:from>
    <xdr:to>
      <xdr:col>9</xdr:col>
      <xdr:colOff>257175</xdr:colOff>
      <xdr:row>2</xdr:row>
      <xdr:rowOff>165287</xdr:rowOff>
    </xdr:to>
    <xdr:sp macro="" textlink="">
      <xdr:nvSpPr>
        <xdr:cNvPr id="3" name="2 Rectángulo">
          <a:hlinkClick xmlns:r="http://schemas.openxmlformats.org/officeDocument/2006/relationships" r:id="rId1"/>
        </xdr:cNvPr>
        <xdr:cNvSpPr/>
      </xdr:nvSpPr>
      <xdr:spPr>
        <a:xfrm>
          <a:off x="7258050" y="171450"/>
          <a:ext cx="771525" cy="393887"/>
        </a:xfrm>
        <a:prstGeom prst="rect">
          <a:avLst/>
        </a:prstGeom>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es-ES" sz="1200" b="1"/>
            <a:t>MENU</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561975</xdr:colOff>
      <xdr:row>0</xdr:row>
      <xdr:rowOff>191621</xdr:rowOff>
    </xdr:from>
    <xdr:to>
      <xdr:col>9</xdr:col>
      <xdr:colOff>504826</xdr:colOff>
      <xdr:row>2</xdr:row>
      <xdr:rowOff>183777</xdr:rowOff>
    </xdr:to>
    <xdr:sp macro="" textlink="">
      <xdr:nvSpPr>
        <xdr:cNvPr id="3" name="2 Rectángulo">
          <a:hlinkClick xmlns:r="http://schemas.openxmlformats.org/officeDocument/2006/relationships" r:id="rId1"/>
        </xdr:cNvPr>
        <xdr:cNvSpPr/>
      </xdr:nvSpPr>
      <xdr:spPr>
        <a:xfrm>
          <a:off x="8092328" y="191621"/>
          <a:ext cx="660027" cy="395568"/>
        </a:xfrm>
        <a:prstGeom prst="rect">
          <a:avLst/>
        </a:prstGeom>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es-ES" sz="1200" b="1"/>
            <a:t>MENU</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214032</xdr:colOff>
      <xdr:row>0</xdr:row>
      <xdr:rowOff>94130</xdr:rowOff>
    </xdr:from>
    <xdr:to>
      <xdr:col>7</xdr:col>
      <xdr:colOff>156882</xdr:colOff>
      <xdr:row>2</xdr:row>
      <xdr:rowOff>86286</xdr:rowOff>
    </xdr:to>
    <xdr:sp macro="" textlink="">
      <xdr:nvSpPr>
        <xdr:cNvPr id="2" name="1 Rectángulo">
          <a:hlinkClick xmlns:r="http://schemas.openxmlformats.org/officeDocument/2006/relationships" r:id="rId1"/>
        </xdr:cNvPr>
        <xdr:cNvSpPr/>
      </xdr:nvSpPr>
      <xdr:spPr>
        <a:xfrm>
          <a:off x="7408208" y="94130"/>
          <a:ext cx="704850" cy="395568"/>
        </a:xfrm>
        <a:prstGeom prst="rect">
          <a:avLst/>
        </a:prstGeom>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es-ES" sz="1200" b="1"/>
            <a:t>MENU</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C16"/>
  <sheetViews>
    <sheetView showGridLines="0" showRowColHeaders="0" tabSelected="1" zoomScaleNormal="100" workbookViewId="0"/>
  </sheetViews>
  <sheetFormatPr baseColWidth="10" defaultColWidth="11.42578125" defaultRowHeight="15" x14ac:dyDescent="0.25"/>
  <cols>
    <col min="1" max="1" width="11.42578125" style="27" customWidth="1"/>
    <col min="2" max="2" width="41.5703125" style="27" bestFit="1" customWidth="1"/>
    <col min="3" max="3" width="11.42578125" style="27" customWidth="1"/>
  </cols>
  <sheetData>
    <row r="1" spans="2:2" ht="37.5" customHeight="1" x14ac:dyDescent="0.25">
      <c r="B1" s="118" t="s">
        <v>2</v>
      </c>
    </row>
    <row r="2" spans="2:2" ht="18.75" x14ac:dyDescent="0.25">
      <c r="B2" s="119"/>
    </row>
    <row r="3" spans="2:2" ht="20.100000000000001" customHeight="1" x14ac:dyDescent="0.25">
      <c r="B3" s="120" t="s">
        <v>249</v>
      </c>
    </row>
    <row r="4" spans="2:2" ht="20.100000000000001" customHeight="1" x14ac:dyDescent="0.25">
      <c r="B4" s="120" t="s">
        <v>250</v>
      </c>
    </row>
    <row r="5" spans="2:2" ht="20.100000000000001" customHeight="1" x14ac:dyDescent="0.25">
      <c r="B5" s="120" t="s">
        <v>251</v>
      </c>
    </row>
    <row r="6" spans="2:2" ht="20.100000000000001" customHeight="1" x14ac:dyDescent="0.25">
      <c r="B6" s="120" t="s">
        <v>252</v>
      </c>
    </row>
    <row r="7" spans="2:2" s="27" customFormat="1" ht="20.100000000000001" customHeight="1" x14ac:dyDescent="0.25">
      <c r="B7" s="120" t="s">
        <v>253</v>
      </c>
    </row>
    <row r="8" spans="2:2" s="27" customFormat="1" ht="20.100000000000001" customHeight="1" x14ac:dyDescent="0.25">
      <c r="B8" s="120" t="s">
        <v>254</v>
      </c>
    </row>
    <row r="9" spans="2:2" s="27" customFormat="1" ht="20.100000000000001" customHeight="1" x14ac:dyDescent="0.25">
      <c r="B9" s="120" t="s">
        <v>255</v>
      </c>
    </row>
    <row r="10" spans="2:2" s="27" customFormat="1" ht="20.100000000000001" customHeight="1" x14ac:dyDescent="0.25">
      <c r="B10" s="120" t="s">
        <v>256</v>
      </c>
    </row>
    <row r="11" spans="2:2" s="27" customFormat="1" ht="20.100000000000001" customHeight="1" x14ac:dyDescent="0.25">
      <c r="B11" s="120" t="s">
        <v>257</v>
      </c>
    </row>
    <row r="12" spans="2:2" s="27" customFormat="1" ht="20.100000000000001" customHeight="1" x14ac:dyDescent="0.25">
      <c r="B12" s="120" t="s">
        <v>258</v>
      </c>
    </row>
    <row r="13" spans="2:2" s="27" customFormat="1" ht="20.100000000000001" customHeight="1" x14ac:dyDescent="0.25">
      <c r="B13" s="120" t="s">
        <v>259</v>
      </c>
    </row>
    <row r="14" spans="2:2" s="27" customFormat="1" ht="20.100000000000001" customHeight="1" x14ac:dyDescent="0.25">
      <c r="B14" s="120" t="s">
        <v>260</v>
      </c>
    </row>
    <row r="15" spans="2:2" s="27" customFormat="1" ht="20.100000000000001" customHeight="1" x14ac:dyDescent="0.25">
      <c r="B15" s="120" t="s">
        <v>261</v>
      </c>
    </row>
    <row r="16" spans="2:2" s="27" customFormat="1" ht="20.100000000000001" customHeight="1" x14ac:dyDescent="0.25">
      <c r="B16" s="120" t="s">
        <v>262</v>
      </c>
    </row>
  </sheetData>
  <hyperlinks>
    <hyperlink ref="B3" location="'Key figures'!A1" display="1. KEY FIGURES"/>
    <hyperlink ref="B4" location="'Balance sheet'!A1" display="2. BALANCE SHEET"/>
    <hyperlink ref="B5" location="'Customer funds'!A1" display="3. CUSTOMER FUNDS"/>
    <hyperlink ref="B6" location="'Performing loans'!A1" display="4. PERFORMING LOANS"/>
    <hyperlink ref="B7" location="'NPLs (I)'!A1" display="5. NON PERFORMING LOANS (I)"/>
    <hyperlink ref="B9" location="'Foreclosed assets (I)'!A1" display="7. FORECLOSED ASSETS (I)"/>
    <hyperlink ref="B11" location="Resultados!A1" display="9. RESULTS"/>
    <hyperlink ref="B12" location="'Yield &amp; costs'!A1" display="10. YIELDS &amp; COSTS"/>
    <hyperlink ref="B13" location="'Fee income'!A1" display="11. FEES"/>
    <hyperlink ref="B14" location="Impairments!A1" display="12. IMPAIRMENTS"/>
    <hyperlink ref="B15" location="Liquidity!A1" display="13. LIQUIDITY"/>
    <hyperlink ref="B16" location="Solvency!A1" display="14. SOLVENCY"/>
    <hyperlink ref="B8" location="'NPLs (II)'!A1" display="6. NON PERFORMING LOANS (II)"/>
    <hyperlink ref="B10" location="'Foreclosed assets (II)'!A1" display="8. FORECLOSED ASSETS (II)"/>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F58"/>
  <sheetViews>
    <sheetView showGridLines="0" showRowColHeaders="0" zoomScale="85" zoomScaleNormal="85" workbookViewId="0">
      <selection activeCell="I46" sqref="I46"/>
    </sheetView>
  </sheetViews>
  <sheetFormatPr baseColWidth="10" defaultRowHeight="15" x14ac:dyDescent="0.25"/>
  <cols>
    <col min="1" max="1" width="72.7109375" customWidth="1"/>
    <col min="2" max="6" width="10.85546875" customWidth="1"/>
  </cols>
  <sheetData>
    <row r="1" spans="1:5" ht="16.5" customHeight="1" x14ac:dyDescent="0.25">
      <c r="A1" s="121" t="s">
        <v>142</v>
      </c>
      <c r="D1" s="156" t="s">
        <v>17</v>
      </c>
      <c r="E1" s="156"/>
    </row>
    <row r="2" spans="1:5" x14ac:dyDescent="0.25">
      <c r="A2" s="26" t="s">
        <v>3</v>
      </c>
      <c r="B2" s="11">
        <v>44104</v>
      </c>
      <c r="C2" s="11">
        <v>43738</v>
      </c>
      <c r="D2" s="12" t="s">
        <v>167</v>
      </c>
      <c r="E2" s="12" t="s">
        <v>168</v>
      </c>
    </row>
    <row r="3" spans="1:5" x14ac:dyDescent="0.25">
      <c r="A3" t="s">
        <v>143</v>
      </c>
      <c r="B3" s="15">
        <v>542.76691736999999</v>
      </c>
      <c r="C3" s="15">
        <v>577.73666489000004</v>
      </c>
      <c r="D3" s="15">
        <v>-34.969747520000055</v>
      </c>
      <c r="E3" s="103">
        <v>-6.0528870063419338E-2</v>
      </c>
    </row>
    <row r="4" spans="1:5" x14ac:dyDescent="0.25">
      <c r="A4" t="s">
        <v>144</v>
      </c>
      <c r="B4" s="15">
        <v>115.83513436</v>
      </c>
      <c r="C4" s="15">
        <v>140.94283630000001</v>
      </c>
      <c r="D4" s="15">
        <v>-25.107701940000013</v>
      </c>
      <c r="E4" s="103">
        <v>-0.1781410293642573</v>
      </c>
    </row>
    <row r="5" spans="1:5" x14ac:dyDescent="0.25">
      <c r="A5" s="33" t="s">
        <v>145</v>
      </c>
      <c r="B5" s="37">
        <v>426.93178301</v>
      </c>
      <c r="C5" s="37">
        <v>436.79382859000003</v>
      </c>
      <c r="D5" s="37">
        <v>-9.8620455800000286</v>
      </c>
      <c r="E5" s="61">
        <v>-2.2578262178830175E-2</v>
      </c>
    </row>
    <row r="6" spans="1:5" x14ac:dyDescent="0.25">
      <c r="A6" t="s">
        <v>146</v>
      </c>
      <c r="B6" s="15">
        <v>12.915395</v>
      </c>
      <c r="C6" s="15">
        <v>23.840100999999997</v>
      </c>
      <c r="D6" s="15">
        <v>-10.924705999999997</v>
      </c>
      <c r="E6" s="103">
        <v>-0.45824914919613796</v>
      </c>
    </row>
    <row r="7" spans="1:5" x14ac:dyDescent="0.25">
      <c r="A7" t="s">
        <v>147</v>
      </c>
      <c r="B7" s="15">
        <v>27.893573366700004</v>
      </c>
      <c r="C7" s="15">
        <v>29.035791341607997</v>
      </c>
      <c r="D7" s="15">
        <v>-1.142217974907993</v>
      </c>
      <c r="E7" s="103">
        <v>-3.9338276042478859E-2</v>
      </c>
    </row>
    <row r="8" spans="1:5" x14ac:dyDescent="0.25">
      <c r="A8" t="s">
        <v>148</v>
      </c>
      <c r="B8" s="15">
        <v>170.18745000000001</v>
      </c>
      <c r="C8" s="15">
        <v>171.57902641999999</v>
      </c>
      <c r="D8" s="15">
        <v>-1.3915764199999785</v>
      </c>
      <c r="E8" s="103">
        <v>-8.1104109810811367E-3</v>
      </c>
    </row>
    <row r="9" spans="1:5" x14ac:dyDescent="0.25">
      <c r="A9" t="s">
        <v>169</v>
      </c>
      <c r="B9" s="15">
        <v>71.309753999999998</v>
      </c>
      <c r="C9" s="15">
        <v>69.166477180000001</v>
      </c>
      <c r="D9" s="15">
        <v>2.143276819999997</v>
      </c>
      <c r="E9" s="103">
        <v>3.0987219638529476E-2</v>
      </c>
    </row>
    <row r="10" spans="1:5" x14ac:dyDescent="0.25">
      <c r="A10" t="s">
        <v>170</v>
      </c>
      <c r="B10" s="15">
        <v>50.947005036891689</v>
      </c>
      <c r="C10" s="15">
        <v>54.71931245999999</v>
      </c>
      <c r="D10" s="15">
        <v>-3.7723074231083018</v>
      </c>
      <c r="E10" s="103" t="s">
        <v>292</v>
      </c>
    </row>
    <row r="11" spans="1:5" x14ac:dyDescent="0.25">
      <c r="A11" s="33" t="s">
        <v>149</v>
      </c>
      <c r="B11" s="37">
        <v>760.18496041359174</v>
      </c>
      <c r="C11" s="37">
        <v>785.134536991608</v>
      </c>
      <c r="D11" s="37">
        <v>-24.949576578016263</v>
      </c>
      <c r="E11" s="61">
        <v>-3.1777453929889905E-2</v>
      </c>
    </row>
    <row r="12" spans="1:5" x14ac:dyDescent="0.25">
      <c r="A12" t="s">
        <v>150</v>
      </c>
      <c r="B12" s="15">
        <v>393.42680547000003</v>
      </c>
      <c r="C12" s="15">
        <v>422.02944300000001</v>
      </c>
      <c r="D12" s="15">
        <v>-28.602637529999981</v>
      </c>
      <c r="E12" s="103">
        <v>-6.7774033315490687E-2</v>
      </c>
    </row>
    <row r="13" spans="1:5" x14ac:dyDescent="0.25">
      <c r="A13" s="10" t="s">
        <v>151</v>
      </c>
      <c r="B13" s="15">
        <v>274.50716600000004</v>
      </c>
      <c r="C13" s="15">
        <v>290.75484299999999</v>
      </c>
      <c r="D13" s="15">
        <v>-16.247676999999953</v>
      </c>
      <c r="E13" s="103">
        <v>-5.588101932321022E-2</v>
      </c>
    </row>
    <row r="14" spans="1:5" x14ac:dyDescent="0.25">
      <c r="A14" s="10" t="s">
        <v>152</v>
      </c>
      <c r="B14" s="15">
        <v>118.91963946999999</v>
      </c>
      <c r="C14" s="15">
        <v>131.27459999999999</v>
      </c>
      <c r="D14" s="15">
        <v>-12.35496053</v>
      </c>
      <c r="E14" s="103">
        <v>-9.4115392695921382E-2</v>
      </c>
    </row>
    <row r="15" spans="1:5" x14ac:dyDescent="0.25">
      <c r="A15" t="s">
        <v>278</v>
      </c>
      <c r="B15" s="15">
        <v>35.813475560000001</v>
      </c>
      <c r="C15" s="15">
        <v>32.119831999999995</v>
      </c>
      <c r="D15" s="15">
        <v>3.6936435600000053</v>
      </c>
      <c r="E15" s="103">
        <v>0.11499573098638891</v>
      </c>
    </row>
    <row r="16" spans="1:5" x14ac:dyDescent="0.25">
      <c r="A16" s="33" t="s">
        <v>154</v>
      </c>
      <c r="B16" s="37">
        <v>330.94467938359173</v>
      </c>
      <c r="C16" s="37">
        <v>330.98526199160801</v>
      </c>
      <c r="D16" s="37">
        <v>-4.0582608016279664E-2</v>
      </c>
      <c r="E16" s="61">
        <v>-1.2261152587908467E-4</v>
      </c>
    </row>
    <row r="17" spans="1:6" x14ac:dyDescent="0.25">
      <c r="A17" t="s">
        <v>155</v>
      </c>
      <c r="B17" s="15">
        <v>31.884496649999996</v>
      </c>
      <c r="C17" s="15">
        <v>113.81901868000001</v>
      </c>
      <c r="D17" s="15">
        <v>-81.934522030000011</v>
      </c>
      <c r="E17" s="103">
        <v>-0.71986670575993406</v>
      </c>
    </row>
    <row r="18" spans="1:6" x14ac:dyDescent="0.25">
      <c r="A18" t="s">
        <v>156</v>
      </c>
      <c r="B18" s="15">
        <v>194.92605911999999</v>
      </c>
      <c r="C18" s="15">
        <v>37.338576159999995</v>
      </c>
      <c r="D18" s="15">
        <v>157.58748295999999</v>
      </c>
      <c r="E18" s="103">
        <v>4.2205005966140732</v>
      </c>
    </row>
    <row r="19" spans="1:6" x14ac:dyDescent="0.25">
      <c r="A19" s="33" t="s">
        <v>157</v>
      </c>
      <c r="B19" s="37">
        <v>104.13412361359173</v>
      </c>
      <c r="C19" s="37">
        <v>179.82766715160801</v>
      </c>
      <c r="D19" s="37">
        <v>-75.693543538016286</v>
      </c>
      <c r="E19" s="61">
        <v>-0.42092267967976826</v>
      </c>
    </row>
    <row r="20" spans="1:6" x14ac:dyDescent="0.25">
      <c r="A20" t="s">
        <v>158</v>
      </c>
      <c r="B20" s="15">
        <v>2.4746892999997243</v>
      </c>
      <c r="C20" s="15">
        <v>-23.605546599999997</v>
      </c>
      <c r="D20" s="15">
        <v>26.080235899999721</v>
      </c>
      <c r="E20" s="103">
        <v>-1.1048350771932443</v>
      </c>
    </row>
    <row r="21" spans="1:6" x14ac:dyDescent="0.25">
      <c r="A21" s="33" t="s">
        <v>159</v>
      </c>
      <c r="B21" s="37">
        <v>101.659434313592</v>
      </c>
      <c r="C21" s="37">
        <v>203.43321375160801</v>
      </c>
      <c r="D21" s="37">
        <v>-101.77377943801601</v>
      </c>
      <c r="E21" s="61">
        <v>-0.50028103848510108</v>
      </c>
    </row>
    <row r="22" spans="1:6" x14ac:dyDescent="0.25">
      <c r="A22" t="s">
        <v>160</v>
      </c>
      <c r="B22" s="15">
        <v>24.2950489930675</v>
      </c>
      <c r="C22" s="15">
        <v>44.395563774999992</v>
      </c>
      <c r="D22" s="15">
        <v>-20.100514781932493</v>
      </c>
      <c r="E22" s="103">
        <v>-0.45275953434904875</v>
      </c>
    </row>
    <row r="23" spans="1:6" x14ac:dyDescent="0.25">
      <c r="A23" s="33" t="s">
        <v>161</v>
      </c>
      <c r="B23" s="37">
        <v>77.364385320524505</v>
      </c>
      <c r="C23" s="37">
        <v>159.03764997660798</v>
      </c>
      <c r="D23" s="37">
        <v>-81.673264656083475</v>
      </c>
      <c r="E23" s="61">
        <v>-0.51354672725669914</v>
      </c>
    </row>
    <row r="24" spans="1:6" ht="15" customHeight="1" x14ac:dyDescent="0.25">
      <c r="A24" t="s">
        <v>162</v>
      </c>
      <c r="B24" s="15">
        <v>0</v>
      </c>
      <c r="C24" s="15">
        <v>0</v>
      </c>
      <c r="D24" s="15">
        <v>0</v>
      </c>
      <c r="E24" s="103" t="s">
        <v>292</v>
      </c>
    </row>
    <row r="25" spans="1:6" ht="15.75" thickBot="1" x14ac:dyDescent="0.3">
      <c r="A25" s="33" t="s">
        <v>163</v>
      </c>
      <c r="B25" s="37">
        <v>77.364385320524505</v>
      </c>
      <c r="C25" s="37">
        <v>159.03764997660798</v>
      </c>
      <c r="D25" s="150">
        <v>-81.673264656083475</v>
      </c>
      <c r="E25" s="151">
        <v>-0.51354672725669914</v>
      </c>
    </row>
    <row r="26" spans="1:6" ht="15.75" thickBot="1" x14ac:dyDescent="0.3">
      <c r="A26" s="115" t="s">
        <v>285</v>
      </c>
      <c r="B26" s="116">
        <v>193.56438532052448</v>
      </c>
      <c r="C26" s="116">
        <v>159.03764997660798</v>
      </c>
      <c r="D26" s="37">
        <v>34.526735343916499</v>
      </c>
      <c r="E26" s="61">
        <v>0.21709787178693132</v>
      </c>
    </row>
    <row r="27" spans="1:6" x14ac:dyDescent="0.25">
      <c r="A27" s="65" t="s">
        <v>164</v>
      </c>
      <c r="B27" s="66">
        <v>77.364385320524505</v>
      </c>
      <c r="C27" s="66">
        <v>159.041991179408</v>
      </c>
      <c r="D27" s="66">
        <v>-81.677605858883496</v>
      </c>
      <c r="E27" s="67">
        <v>-0.51356000546262481</v>
      </c>
    </row>
    <row r="28" spans="1:6" x14ac:dyDescent="0.25">
      <c r="A28" s="143" t="s">
        <v>281</v>
      </c>
    </row>
    <row r="29" spans="1:6" x14ac:dyDescent="0.25">
      <c r="A29" s="1" t="s">
        <v>165</v>
      </c>
      <c r="B29" s="91"/>
      <c r="C29" s="91"/>
      <c r="D29" s="91"/>
      <c r="E29" s="92"/>
    </row>
    <row r="30" spans="1:6" x14ac:dyDescent="0.25">
      <c r="A30" s="1" t="s">
        <v>3</v>
      </c>
      <c r="B30" s="12" t="s">
        <v>290</v>
      </c>
      <c r="C30" s="12" t="s">
        <v>286</v>
      </c>
      <c r="D30" s="12" t="s">
        <v>279</v>
      </c>
      <c r="E30" s="12" t="s">
        <v>265</v>
      </c>
      <c r="F30" s="12" t="s">
        <v>264</v>
      </c>
    </row>
    <row r="31" spans="1:6" x14ac:dyDescent="0.25">
      <c r="A31" t="s">
        <v>143</v>
      </c>
      <c r="B31" s="15">
        <v>187.22391736999998</v>
      </c>
      <c r="C31" s="15">
        <v>175.31278684000003</v>
      </c>
      <c r="D31" s="15">
        <v>180.23021315999998</v>
      </c>
      <c r="E31" s="15">
        <v>185.91948265999997</v>
      </c>
      <c r="F31" s="15">
        <v>189.24009436000006</v>
      </c>
    </row>
    <row r="32" spans="1:6" x14ac:dyDescent="0.25">
      <c r="A32" t="s">
        <v>144</v>
      </c>
      <c r="B32" s="15">
        <v>37.603134359999999</v>
      </c>
      <c r="C32" s="15">
        <v>38.358770999999997</v>
      </c>
      <c r="D32" s="15">
        <v>39.873229000000002</v>
      </c>
      <c r="E32" s="15">
        <v>44.170137079999961</v>
      </c>
      <c r="F32" s="15">
        <v>45.254829360000016</v>
      </c>
    </row>
    <row r="33" spans="1:6" x14ac:dyDescent="0.25">
      <c r="A33" s="33" t="s">
        <v>145</v>
      </c>
      <c r="B33" s="37">
        <v>149.62078300999997</v>
      </c>
      <c r="C33" s="37">
        <v>136.95401584000007</v>
      </c>
      <c r="D33" s="37">
        <v>140.35698415999997</v>
      </c>
      <c r="E33" s="37">
        <v>141.74934558000001</v>
      </c>
      <c r="F33" s="37">
        <v>143.98526500000003</v>
      </c>
    </row>
    <row r="34" spans="1:6" x14ac:dyDescent="0.25">
      <c r="A34" t="s">
        <v>146</v>
      </c>
      <c r="B34" s="15">
        <v>1.9923950000000001</v>
      </c>
      <c r="C34" s="15">
        <v>3.9329910000000003</v>
      </c>
      <c r="D34" s="15">
        <v>6.9900089999999997</v>
      </c>
      <c r="E34" s="15">
        <v>3.9175195000000045</v>
      </c>
      <c r="F34" s="15">
        <v>4.2044859999999957</v>
      </c>
    </row>
    <row r="35" spans="1:6" x14ac:dyDescent="0.25">
      <c r="A35" t="s">
        <v>147</v>
      </c>
      <c r="B35" s="15">
        <v>8.5925733667000053</v>
      </c>
      <c r="C35" s="15">
        <v>7.6948832914</v>
      </c>
      <c r="D35" s="15">
        <v>11.606116708599998</v>
      </c>
      <c r="E35" s="15">
        <v>11.403608012500001</v>
      </c>
      <c r="F35" s="15">
        <v>8.3325157958499929</v>
      </c>
    </row>
    <row r="36" spans="1:6" x14ac:dyDescent="0.25">
      <c r="A36" t="s">
        <v>148</v>
      </c>
      <c r="B36" s="15">
        <v>56.638450000000006</v>
      </c>
      <c r="C36" s="15">
        <v>52.375759000000002</v>
      </c>
      <c r="D36" s="15">
        <v>61.173241000000004</v>
      </c>
      <c r="E36" s="15">
        <v>59.211163740000018</v>
      </c>
      <c r="F36" s="15">
        <v>57.97787031</v>
      </c>
    </row>
    <row r="37" spans="1:6" x14ac:dyDescent="0.25">
      <c r="A37" t="s">
        <v>169</v>
      </c>
      <c r="B37" s="15">
        <v>7.7137540000000016</v>
      </c>
      <c r="C37" s="15">
        <v>35.277310999999997</v>
      </c>
      <c r="D37" s="15">
        <v>28.318689000000003</v>
      </c>
      <c r="E37" s="15">
        <v>31.544991700000011</v>
      </c>
      <c r="F37" s="15">
        <v>43.291604000000007</v>
      </c>
    </row>
    <row r="38" spans="1:6" x14ac:dyDescent="0.25">
      <c r="A38" t="s">
        <v>170</v>
      </c>
      <c r="B38" s="15">
        <v>7.402005036891687</v>
      </c>
      <c r="C38" s="15">
        <v>38.240658080000003</v>
      </c>
      <c r="D38" s="15">
        <v>5.3043419200000024</v>
      </c>
      <c r="E38" s="15">
        <v>-24.404210991999996</v>
      </c>
      <c r="F38" s="15">
        <v>32.850826609999991</v>
      </c>
    </row>
    <row r="39" spans="1:6" x14ac:dyDescent="0.25">
      <c r="A39" s="33" t="s">
        <v>149</v>
      </c>
      <c r="B39" s="37">
        <v>231.95996041359172</v>
      </c>
      <c r="C39" s="37">
        <v>274.47561821140005</v>
      </c>
      <c r="D39" s="37">
        <v>253.74938178859998</v>
      </c>
      <c r="E39" s="37">
        <v>223.42241754049996</v>
      </c>
      <c r="F39" s="37">
        <v>290.64256771585002</v>
      </c>
    </row>
    <row r="40" spans="1:6" x14ac:dyDescent="0.25">
      <c r="A40" t="s">
        <v>150</v>
      </c>
      <c r="B40" s="15">
        <v>127.16080547000001</v>
      </c>
      <c r="C40" s="15">
        <v>128.55664100000001</v>
      </c>
      <c r="D40" s="15">
        <v>137.70935900000001</v>
      </c>
      <c r="E40" s="15">
        <v>141.91625020999993</v>
      </c>
      <c r="F40" s="15">
        <v>141.49462700000004</v>
      </c>
    </row>
    <row r="41" spans="1:6" x14ac:dyDescent="0.25">
      <c r="A41" s="10" t="s">
        <v>151</v>
      </c>
      <c r="B41" s="15">
        <v>90.519166000000041</v>
      </c>
      <c r="C41" s="15">
        <v>91.998570000000001</v>
      </c>
      <c r="D41" s="15">
        <v>91.989429999999999</v>
      </c>
      <c r="E41" s="15">
        <v>97.995435999999984</v>
      </c>
      <c r="F41" s="15">
        <v>97.649315999999999</v>
      </c>
    </row>
    <row r="42" spans="1:6" x14ac:dyDescent="0.25">
      <c r="A42" s="10" t="s">
        <v>152</v>
      </c>
      <c r="B42" s="15">
        <v>36.641639469999987</v>
      </c>
      <c r="C42" s="15">
        <v>36.558071000000012</v>
      </c>
      <c r="D42" s="15">
        <v>45.719928999999993</v>
      </c>
      <c r="E42" s="15">
        <v>43.920814210000032</v>
      </c>
      <c r="F42" s="15">
        <v>43.845310999999981</v>
      </c>
    </row>
    <row r="43" spans="1:6" x14ac:dyDescent="0.25">
      <c r="A43" t="s">
        <v>153</v>
      </c>
      <c r="B43" s="15">
        <v>12.96747556</v>
      </c>
      <c r="C43" s="15">
        <v>11.853213999999999</v>
      </c>
      <c r="D43" s="15">
        <v>10.992786000000001</v>
      </c>
      <c r="E43" s="15">
        <v>10.556546000000004</v>
      </c>
      <c r="F43" s="15">
        <v>10.562345999999994</v>
      </c>
    </row>
    <row r="44" spans="1:6" x14ac:dyDescent="0.25">
      <c r="A44" s="33" t="s">
        <v>154</v>
      </c>
      <c r="B44" s="37">
        <v>91.831679383591734</v>
      </c>
      <c r="C44" s="37">
        <v>134.06576321140003</v>
      </c>
      <c r="D44" s="37">
        <v>105.04723678859997</v>
      </c>
      <c r="E44" s="37">
        <v>70.949621330500008</v>
      </c>
      <c r="F44" s="37">
        <v>138.58559471585002</v>
      </c>
    </row>
    <row r="45" spans="1:6" x14ac:dyDescent="0.25">
      <c r="A45" t="s">
        <v>155</v>
      </c>
      <c r="B45" s="15">
        <v>14.898496649999995</v>
      </c>
      <c r="C45" s="15">
        <v>12.69047042</v>
      </c>
      <c r="D45" s="15">
        <v>4.2955295800000002</v>
      </c>
      <c r="E45" s="15">
        <v>238.38428876999996</v>
      </c>
      <c r="F45" s="15">
        <v>71.258189450000017</v>
      </c>
    </row>
    <row r="46" spans="1:6" x14ac:dyDescent="0.25">
      <c r="A46" t="s">
        <v>166</v>
      </c>
      <c r="B46" s="15">
        <v>65.811059119999982</v>
      </c>
      <c r="C46" s="15">
        <v>93.555427140000006</v>
      </c>
      <c r="D46" s="15">
        <v>35.559572860000003</v>
      </c>
      <c r="E46" s="15">
        <v>-20.047029469999991</v>
      </c>
      <c r="F46" s="15">
        <v>18.807613699999994</v>
      </c>
    </row>
    <row r="47" spans="1:6" x14ac:dyDescent="0.25">
      <c r="A47" s="33" t="s">
        <v>157</v>
      </c>
      <c r="B47" s="37">
        <v>11.122123613591725</v>
      </c>
      <c r="C47" s="37">
        <v>27.819865651400022</v>
      </c>
      <c r="D47" s="37">
        <v>65.192134348599978</v>
      </c>
      <c r="E47" s="37">
        <v>-147.38763796949996</v>
      </c>
      <c r="F47" s="37">
        <v>48.519791565850028</v>
      </c>
    </row>
    <row r="48" spans="1:6" x14ac:dyDescent="0.25">
      <c r="A48" t="s">
        <v>158</v>
      </c>
      <c r="B48" s="15">
        <v>-4.9183107000002764</v>
      </c>
      <c r="C48" s="15">
        <v>3.5879699399997236</v>
      </c>
      <c r="D48" s="15">
        <v>3.8050300600002771</v>
      </c>
      <c r="E48" s="15">
        <v>-118.02730788999995</v>
      </c>
      <c r="F48" s="15">
        <v>-8.7560453499999653</v>
      </c>
    </row>
    <row r="49" spans="1:6" x14ac:dyDescent="0.25">
      <c r="A49" s="33" t="s">
        <v>159</v>
      </c>
      <c r="B49" s="37">
        <v>16.040434313592002</v>
      </c>
      <c r="C49" s="37">
        <v>24.231895711400298</v>
      </c>
      <c r="D49" s="37">
        <v>61.387104288599701</v>
      </c>
      <c r="E49" s="37">
        <v>-29.360330079500017</v>
      </c>
      <c r="F49" s="37">
        <v>57.275836915849993</v>
      </c>
    </row>
    <row r="50" spans="1:6" x14ac:dyDescent="0.25">
      <c r="A50" t="s">
        <v>160</v>
      </c>
      <c r="B50" s="15">
        <v>-0.43595100693250188</v>
      </c>
      <c r="C50" s="15">
        <v>9.2493810480000036</v>
      </c>
      <c r="D50" s="15">
        <v>15.481618951999998</v>
      </c>
      <c r="E50" s="15">
        <v>-42.598090579896493</v>
      </c>
      <c r="F50" s="15">
        <v>14.128495943999994</v>
      </c>
    </row>
    <row r="51" spans="1:6" x14ac:dyDescent="0.25">
      <c r="A51" s="33" t="s">
        <v>161</v>
      </c>
      <c r="B51" s="37">
        <v>16.476385320524507</v>
      </c>
      <c r="C51" s="37">
        <v>14.982514663400295</v>
      </c>
      <c r="D51" s="37">
        <v>45.905485336599703</v>
      </c>
      <c r="E51" s="37">
        <v>13.237760500396007</v>
      </c>
      <c r="F51" s="37">
        <v>43.147340971849971</v>
      </c>
    </row>
    <row r="52" spans="1:6" x14ac:dyDescent="0.25">
      <c r="A52" t="s">
        <v>162</v>
      </c>
      <c r="B52" s="15">
        <v>0</v>
      </c>
      <c r="C52" s="15">
        <v>0</v>
      </c>
      <c r="D52" s="15">
        <v>0</v>
      </c>
      <c r="E52" s="15">
        <v>0</v>
      </c>
      <c r="F52" s="15">
        <v>0</v>
      </c>
    </row>
    <row r="53" spans="1:6" ht="15.75" thickBot="1" x14ac:dyDescent="0.3">
      <c r="A53" s="33" t="s">
        <v>163</v>
      </c>
      <c r="B53" s="37">
        <v>16.476385320524507</v>
      </c>
      <c r="C53" s="37">
        <v>14.982514663400295</v>
      </c>
      <c r="D53" s="37">
        <v>45.905485336599703</v>
      </c>
      <c r="E53" s="37">
        <v>13.237760500396007</v>
      </c>
      <c r="F53" s="37">
        <v>43.147340971849971</v>
      </c>
    </row>
    <row r="54" spans="1:6" ht="15.75" thickBot="1" x14ac:dyDescent="0.3">
      <c r="A54" s="115" t="s">
        <v>285</v>
      </c>
      <c r="B54" s="116">
        <v>60.576385320524501</v>
      </c>
      <c r="C54" s="116">
        <v>69.582514663400289</v>
      </c>
      <c r="D54" s="116">
        <v>63.404985336599601</v>
      </c>
      <c r="E54" s="116">
        <v>13.237760500396007</v>
      </c>
      <c r="F54" s="116">
        <v>43.147340971849971</v>
      </c>
    </row>
    <row r="55" spans="1:6" x14ac:dyDescent="0.25">
      <c r="A55" s="65" t="s">
        <v>164</v>
      </c>
      <c r="B55" s="66">
        <v>16.476385320524507</v>
      </c>
      <c r="C55" s="66">
        <v>14.982514663400295</v>
      </c>
      <c r="D55" s="66">
        <v>45.905485336599703</v>
      </c>
      <c r="E55" s="66">
        <v>13.23926021839597</v>
      </c>
      <c r="F55" s="66">
        <v>43.149743385050002</v>
      </c>
    </row>
    <row r="56" spans="1:6" ht="18.75" customHeight="1" x14ac:dyDescent="0.25">
      <c r="A56" s="143" t="s">
        <v>281</v>
      </c>
    </row>
    <row r="57" spans="1:6" x14ac:dyDescent="0.25">
      <c r="A57" s="28"/>
      <c r="B57" s="28"/>
      <c r="C57" s="28"/>
    </row>
    <row r="58" spans="1:6" x14ac:dyDescent="0.25">
      <c r="A58" s="28"/>
      <c r="B58" s="95"/>
      <c r="C58" s="28"/>
    </row>
  </sheetData>
  <mergeCells count="1">
    <mergeCell ref="D1:E1"/>
  </mergeCells>
  <pageMargins left="0.70866141732283472" right="0.70866141732283472" top="0.74803149606299213" bottom="0.74803149606299213" header="0.31496062992125984" footer="0.31496062992125984"/>
  <pageSetup paperSize="9" scale="68" orientation="portrait" horizontalDpi="4294967294" verticalDpi="4294967294"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A1:T69"/>
  <sheetViews>
    <sheetView showGridLines="0" showRowColHeaders="0" zoomScale="85" zoomScaleNormal="85" workbookViewId="0">
      <selection activeCell="A2" sqref="A2"/>
    </sheetView>
  </sheetViews>
  <sheetFormatPr baseColWidth="10" defaultRowHeight="15" x14ac:dyDescent="0.25"/>
  <cols>
    <col min="1" max="1" width="32.28515625" customWidth="1"/>
    <col min="2" max="2" width="9.42578125" customWidth="1"/>
    <col min="3" max="3" width="5.7109375" customWidth="1"/>
    <col min="4" max="4" width="8.28515625" customWidth="1"/>
    <col min="5" max="5" width="1.85546875" customWidth="1"/>
    <col min="6" max="6" width="9.42578125" customWidth="1"/>
    <col min="7" max="7" width="5.7109375" customWidth="1"/>
    <col min="8" max="8" width="8.28515625" customWidth="1"/>
    <col min="9" max="9" width="1.85546875" customWidth="1"/>
    <col min="10" max="10" width="9.42578125" customWidth="1"/>
    <col min="11" max="11" width="5.7109375" customWidth="1"/>
    <col min="12" max="12" width="8.28515625" customWidth="1"/>
    <col min="13" max="13" width="1.85546875" customWidth="1"/>
    <col min="14" max="14" width="8.28515625" customWidth="1"/>
    <col min="15" max="15" width="5.7109375" customWidth="1"/>
    <col min="16" max="16" width="7.85546875" bestFit="1" customWidth="1"/>
    <col min="17" max="17" width="2.7109375" customWidth="1"/>
    <col min="18" max="18" width="8.28515625" bestFit="1" customWidth="1"/>
    <col min="19" max="19" width="5.7109375" customWidth="1"/>
    <col min="20" max="20" width="7.85546875" bestFit="1" customWidth="1"/>
  </cols>
  <sheetData>
    <row r="1" spans="1:20" ht="15.75" x14ac:dyDescent="0.25">
      <c r="A1" s="25" t="s">
        <v>174</v>
      </c>
      <c r="B1" s="25"/>
      <c r="C1" s="25"/>
      <c r="D1" s="25"/>
      <c r="E1" s="25"/>
      <c r="F1" s="25"/>
      <c r="G1" s="25"/>
      <c r="H1" s="25"/>
      <c r="I1" s="25"/>
      <c r="J1" s="25"/>
      <c r="K1" s="25"/>
      <c r="L1" s="25"/>
      <c r="M1" s="25"/>
      <c r="N1" s="25"/>
      <c r="O1" s="25"/>
      <c r="P1" s="25"/>
      <c r="Q1" s="25"/>
    </row>
    <row r="2" spans="1:20" x14ac:dyDescent="0.25">
      <c r="A2" s="26" t="s">
        <v>175</v>
      </c>
      <c r="B2" s="157" t="s">
        <v>290</v>
      </c>
      <c r="C2" s="157"/>
      <c r="D2" s="157"/>
      <c r="E2" s="26"/>
      <c r="F2" s="157" t="s">
        <v>286</v>
      </c>
      <c r="G2" s="157"/>
      <c r="H2" s="157"/>
      <c r="I2" s="26"/>
      <c r="J2" s="157" t="s">
        <v>279</v>
      </c>
      <c r="K2" s="157"/>
      <c r="L2" s="157"/>
      <c r="M2" s="26"/>
      <c r="N2" s="157" t="s">
        <v>265</v>
      </c>
      <c r="O2" s="157"/>
      <c r="P2" s="157"/>
      <c r="Q2" s="26"/>
      <c r="R2" s="157" t="s">
        <v>264</v>
      </c>
      <c r="S2" s="157"/>
      <c r="T2" s="157"/>
    </row>
    <row r="3" spans="1:20" ht="29.25" customHeight="1" x14ac:dyDescent="0.25">
      <c r="B3" s="132" t="s">
        <v>171</v>
      </c>
      <c r="C3" s="132" t="s">
        <v>172</v>
      </c>
      <c r="D3" s="132" t="s">
        <v>173</v>
      </c>
      <c r="E3" s="133"/>
      <c r="F3" s="132" t="s">
        <v>171</v>
      </c>
      <c r="G3" s="132" t="s">
        <v>172</v>
      </c>
      <c r="H3" s="132" t="s">
        <v>173</v>
      </c>
      <c r="I3" s="133"/>
      <c r="J3" s="132" t="s">
        <v>171</v>
      </c>
      <c r="K3" s="132" t="s">
        <v>172</v>
      </c>
      <c r="L3" s="132" t="s">
        <v>173</v>
      </c>
      <c r="M3" s="133"/>
      <c r="N3" s="132" t="s">
        <v>171</v>
      </c>
      <c r="O3" s="132" t="s">
        <v>172</v>
      </c>
      <c r="P3" s="132" t="s">
        <v>173</v>
      </c>
      <c r="Q3" s="133"/>
      <c r="R3" s="132" t="s">
        <v>171</v>
      </c>
      <c r="S3" s="132" t="s">
        <v>172</v>
      </c>
      <c r="T3" s="132" t="s">
        <v>173</v>
      </c>
    </row>
    <row r="4" spans="1:20" x14ac:dyDescent="0.25">
      <c r="A4" s="28" t="s">
        <v>176</v>
      </c>
      <c r="B4" s="15">
        <v>7253.6934620000002</v>
      </c>
      <c r="C4" s="15">
        <v>-1.8527967699999999</v>
      </c>
      <c r="D4" s="100">
        <v>-0.10161594128511059</v>
      </c>
      <c r="E4" s="28"/>
      <c r="F4" s="15">
        <v>5874.2378064999994</v>
      </c>
      <c r="G4" s="15">
        <v>-0.41079761999999975</v>
      </c>
      <c r="H4" s="100">
        <v>-2.8126525577371997E-2</v>
      </c>
      <c r="I4" s="28"/>
      <c r="J4" s="15">
        <v>4371.8842944999997</v>
      </c>
      <c r="K4" s="15">
        <v>-0.35832511</v>
      </c>
      <c r="L4" s="100">
        <v>-3.2964635385156746E-2</v>
      </c>
      <c r="M4" s="28"/>
      <c r="N4" s="15">
        <v>4696.802909</v>
      </c>
      <c r="O4" s="15">
        <v>-1.9169885499999997</v>
      </c>
      <c r="P4" s="100">
        <v>-0.16192809984065581</v>
      </c>
      <c r="R4" s="15">
        <v>3628.3102295000003</v>
      </c>
      <c r="S4" s="15">
        <v>-1.9349551599999986</v>
      </c>
      <c r="T4" s="100">
        <v>-0.21157849771696186</v>
      </c>
    </row>
    <row r="5" spans="1:20" x14ac:dyDescent="0.25">
      <c r="A5" s="28" t="s">
        <v>177</v>
      </c>
      <c r="B5" s="15">
        <v>21009.26704205</v>
      </c>
      <c r="C5" s="15">
        <v>58.914916359999999</v>
      </c>
      <c r="D5" s="100">
        <v>1.1155977308469962</v>
      </c>
      <c r="E5" s="28"/>
      <c r="F5" s="15">
        <v>18821.13383105</v>
      </c>
      <c r="G5" s="15">
        <v>57.652423399999996</v>
      </c>
      <c r="H5" s="100">
        <v>1.2320021838749944</v>
      </c>
      <c r="I5" s="28"/>
      <c r="J5" s="15">
        <v>17379.774391550003</v>
      </c>
      <c r="K5" s="15">
        <v>55.093632670000005</v>
      </c>
      <c r="L5" s="100">
        <v>1.2749611977552744</v>
      </c>
      <c r="M5" s="28"/>
      <c r="N5" s="15">
        <v>16806.867826549998</v>
      </c>
      <c r="O5" s="15">
        <v>54.398851659999991</v>
      </c>
      <c r="P5" s="100">
        <v>1.2841270203925539</v>
      </c>
      <c r="R5" s="15">
        <v>16993.124182549996</v>
      </c>
      <c r="S5" s="15">
        <v>52.516287750000004</v>
      </c>
      <c r="T5" s="100">
        <v>1.2260998102393246</v>
      </c>
    </row>
    <row r="6" spans="1:20" x14ac:dyDescent="0.25">
      <c r="A6" s="136" t="s">
        <v>178</v>
      </c>
      <c r="B6" s="137">
        <v>26515.368837610004</v>
      </c>
      <c r="C6" s="137">
        <v>110.26042559999995</v>
      </c>
      <c r="D6" s="138">
        <v>1.6543037334781594</v>
      </c>
      <c r="E6" s="136"/>
      <c r="F6" s="137">
        <v>26923.595999999998</v>
      </c>
      <c r="G6" s="137">
        <v>110.57700920000002</v>
      </c>
      <c r="H6" s="138">
        <v>1.6518532692975398</v>
      </c>
      <c r="I6" s="136"/>
      <c r="J6" s="137">
        <v>26615.638449129903</v>
      </c>
      <c r="K6" s="137">
        <v>119.26064278</v>
      </c>
      <c r="L6" s="138">
        <v>1.8021874059677596</v>
      </c>
      <c r="M6" s="136"/>
      <c r="N6" s="137">
        <v>26824.722500000003</v>
      </c>
      <c r="O6" s="137">
        <v>124.78142998000004</v>
      </c>
      <c r="P6" s="138">
        <v>1.8455242556441702</v>
      </c>
      <c r="Q6" s="136"/>
      <c r="R6" s="137">
        <v>27283.623500000002</v>
      </c>
      <c r="S6" s="137">
        <v>131.74974536000005</v>
      </c>
      <c r="T6" s="138">
        <v>1.9158114906962578</v>
      </c>
    </row>
    <row r="7" spans="1:20" x14ac:dyDescent="0.25">
      <c r="A7" s="28" t="s">
        <v>54</v>
      </c>
      <c r="B7" s="15">
        <v>7795.2918030697329</v>
      </c>
      <c r="C7" s="15">
        <v>3.6577680000007717E-2</v>
      </c>
      <c r="D7" s="100"/>
      <c r="E7" s="28"/>
      <c r="F7" s="15">
        <v>7698.2638929938403</v>
      </c>
      <c r="G7" s="15">
        <v>9.448408999998037E-2</v>
      </c>
      <c r="H7" s="100"/>
      <c r="I7" s="28"/>
      <c r="J7" s="15">
        <v>7802.6239065704431</v>
      </c>
      <c r="K7" s="15">
        <v>0.33724442000000465</v>
      </c>
      <c r="L7" s="100"/>
      <c r="M7" s="28"/>
      <c r="N7" s="15">
        <v>7928.3376206114481</v>
      </c>
      <c r="O7" s="15">
        <v>0.62403138000004788</v>
      </c>
      <c r="P7" s="100"/>
      <c r="R7" s="15">
        <v>7958.6159934671014</v>
      </c>
      <c r="S7" s="15">
        <v>-0.39557552000002261</v>
      </c>
      <c r="T7" s="100"/>
    </row>
    <row r="8" spans="1:20" x14ac:dyDescent="0.25">
      <c r="A8" s="33" t="s">
        <v>56</v>
      </c>
      <c r="B8" s="37">
        <v>62573.621144729739</v>
      </c>
      <c r="C8" s="37">
        <v>167.35912286999996</v>
      </c>
      <c r="D8" s="69">
        <v>1.0640238450297117</v>
      </c>
      <c r="E8" s="33"/>
      <c r="F8" s="37">
        <v>59317.231530543839</v>
      </c>
      <c r="G8" s="37">
        <v>167.91311906999999</v>
      </c>
      <c r="H8" s="69">
        <v>1.1385272998682832</v>
      </c>
      <c r="I8" s="33"/>
      <c r="J8" s="37">
        <v>56169.921041750349</v>
      </c>
      <c r="K8" s="37">
        <v>174.33319476</v>
      </c>
      <c r="L8" s="69">
        <v>1.2482913716484809</v>
      </c>
      <c r="M8" s="33"/>
      <c r="N8" s="37">
        <v>56256.730856161448</v>
      </c>
      <c r="O8" s="37">
        <v>177.88732447000007</v>
      </c>
      <c r="P8" s="69">
        <v>1.2550141061617204</v>
      </c>
      <c r="Q8" s="33"/>
      <c r="R8" s="37">
        <v>55863.673905517098</v>
      </c>
      <c r="S8" s="37">
        <v>181.93550243000004</v>
      </c>
      <c r="T8" s="69">
        <v>1.2920906911953907</v>
      </c>
    </row>
    <row r="9" spans="1:20" x14ac:dyDescent="0.25">
      <c r="A9" s="28" t="s">
        <v>176</v>
      </c>
      <c r="B9" s="15">
        <v>10580.295963500001</v>
      </c>
      <c r="C9" s="15">
        <v>-15.916561890000001</v>
      </c>
      <c r="D9" s="71">
        <v>-0.59847319548945233</v>
      </c>
      <c r="E9" s="28"/>
      <c r="F9" s="15">
        <v>8273.8165375000008</v>
      </c>
      <c r="G9" s="15">
        <v>-5.0537239100000004</v>
      </c>
      <c r="H9" s="71">
        <v>-0.24566614938873768</v>
      </c>
      <c r="I9" s="28"/>
      <c r="J9" s="15">
        <v>6150.0278175000003</v>
      </c>
      <c r="K9" s="15">
        <v>-3.5798395799999998</v>
      </c>
      <c r="L9" s="71">
        <v>-0.23411334940627737</v>
      </c>
      <c r="M9" s="28"/>
      <c r="N9" s="15">
        <v>6500.2414836600001</v>
      </c>
      <c r="O9" s="15">
        <v>-4.7369459399999965</v>
      </c>
      <c r="P9" s="71">
        <v>-0.28911723016388668</v>
      </c>
      <c r="R9" s="15">
        <v>6618.6031221599997</v>
      </c>
      <c r="S9" s="15">
        <v>-3.8233954100000029</v>
      </c>
      <c r="T9" s="71">
        <v>-0.22918590860856736</v>
      </c>
    </row>
    <row r="10" spans="1:20" x14ac:dyDescent="0.25">
      <c r="A10" s="28" t="s">
        <v>179</v>
      </c>
      <c r="B10" s="15">
        <v>3325.5151474999998</v>
      </c>
      <c r="C10" s="15">
        <v>17.62673508</v>
      </c>
      <c r="D10" s="71">
        <v>2.1086582774904206</v>
      </c>
      <c r="E10" s="28"/>
      <c r="F10" s="15">
        <v>3394.9130475000002</v>
      </c>
      <c r="G10" s="15">
        <v>17.85183502000001</v>
      </c>
      <c r="H10" s="71">
        <v>2.1149197961135</v>
      </c>
      <c r="I10" s="28"/>
      <c r="J10" s="15">
        <v>3551.2556030000001</v>
      </c>
      <c r="K10" s="15">
        <v>18.299623700000001</v>
      </c>
      <c r="L10" s="71">
        <v>2.0725256799226832</v>
      </c>
      <c r="M10" s="28"/>
      <c r="N10" s="15">
        <v>3873.5199479889025</v>
      </c>
      <c r="O10" s="15">
        <v>21.674544150000035</v>
      </c>
      <c r="P10" s="71">
        <v>2.2199807704891041</v>
      </c>
      <c r="R10" s="15">
        <v>4108.8395179778054</v>
      </c>
      <c r="S10" s="15">
        <v>23.940160629999973</v>
      </c>
      <c r="T10" s="71">
        <v>2.3116012366162488</v>
      </c>
    </row>
    <row r="11" spans="1:20" x14ac:dyDescent="0.25">
      <c r="A11" s="136" t="s">
        <v>59</v>
      </c>
      <c r="B11" s="137">
        <v>39917.2506765</v>
      </c>
      <c r="C11" s="137">
        <v>13.028672370000011</v>
      </c>
      <c r="D11" s="139">
        <v>0.12984726300919988</v>
      </c>
      <c r="E11" s="136"/>
      <c r="F11" s="137">
        <v>38875.154112499993</v>
      </c>
      <c r="G11" s="137">
        <v>15.214589199999994</v>
      </c>
      <c r="H11" s="139">
        <v>0.15740836216041679</v>
      </c>
      <c r="I11" s="136"/>
      <c r="J11" s="137">
        <v>37969.018355499997</v>
      </c>
      <c r="K11" s="137">
        <v>16.1490771</v>
      </c>
      <c r="L11" s="139">
        <v>0.17106376720961519</v>
      </c>
      <c r="M11" s="136"/>
      <c r="N11" s="137">
        <v>37531.347769011089</v>
      </c>
      <c r="O11" s="137">
        <v>17.104979469999979</v>
      </c>
      <c r="P11" s="139">
        <v>0.18081457460037839</v>
      </c>
      <c r="Q11" s="136"/>
      <c r="R11" s="137">
        <v>36977.34904152219</v>
      </c>
      <c r="S11" s="137">
        <v>17.337361720000018</v>
      </c>
      <c r="T11" s="139">
        <v>0.18601684520710957</v>
      </c>
    </row>
    <row r="12" spans="1:20" x14ac:dyDescent="0.25">
      <c r="A12" s="68" t="s">
        <v>180</v>
      </c>
      <c r="B12" s="15">
        <v>31528.586965999999</v>
      </c>
      <c r="C12" s="15">
        <v>0.91952999999999996</v>
      </c>
      <c r="D12" s="71">
        <v>1.1602582194172489E-2</v>
      </c>
      <c r="E12" s="68"/>
      <c r="F12" s="15">
        <v>30373.431630999999</v>
      </c>
      <c r="G12" s="15">
        <v>1.1921819999999999</v>
      </c>
      <c r="H12" s="71">
        <v>1.5786592244334877E-2</v>
      </c>
      <c r="I12" s="68"/>
      <c r="J12" s="15">
        <v>29333.677473000003</v>
      </c>
      <c r="K12" s="15">
        <v>1.9860139999999999</v>
      </c>
      <c r="L12" s="71">
        <v>2.7230491869602406E-2</v>
      </c>
      <c r="M12" s="68"/>
      <c r="N12" s="15">
        <v>28722.025584499999</v>
      </c>
      <c r="O12" s="15">
        <v>2.3023880000000005</v>
      </c>
      <c r="P12" s="71">
        <v>3.1803029015349996E-2</v>
      </c>
      <c r="R12" s="15">
        <v>28054.232823999999</v>
      </c>
      <c r="S12" s="15">
        <v>2.4657999999999998</v>
      </c>
      <c r="T12" s="71">
        <v>3.4871006951549308E-2</v>
      </c>
    </row>
    <row r="13" spans="1:20" x14ac:dyDescent="0.25">
      <c r="A13" s="68" t="s">
        <v>181</v>
      </c>
      <c r="B13" s="15">
        <v>5259.680261999998</v>
      </c>
      <c r="C13" s="15">
        <v>11.989586370000012</v>
      </c>
      <c r="D13" s="71">
        <v>0.90685554866611673</v>
      </c>
      <c r="E13" s="68"/>
      <c r="F13" s="15">
        <v>5585.0070189999951</v>
      </c>
      <c r="G13" s="15">
        <v>13.885610199999995</v>
      </c>
      <c r="H13" s="71">
        <v>0.99995611207223578</v>
      </c>
      <c r="I13" s="68"/>
      <c r="J13" s="15">
        <v>5758.2569119999916</v>
      </c>
      <c r="K13" s="15">
        <v>13.965081099999999</v>
      </c>
      <c r="L13" s="71">
        <v>0.97542103656907375</v>
      </c>
      <c r="M13" s="68"/>
      <c r="N13" s="15">
        <v>5951.8973115110894</v>
      </c>
      <c r="O13" s="15">
        <v>14.523797469999977</v>
      </c>
      <c r="P13" s="71">
        <v>0.96812133631985797</v>
      </c>
      <c r="R13" s="15">
        <v>6175.2717020221899</v>
      </c>
      <c r="S13" s="15">
        <v>14.628270720000017</v>
      </c>
      <c r="T13" s="71">
        <v>0.93981409810954797</v>
      </c>
    </row>
    <row r="14" spans="1:20" x14ac:dyDescent="0.25">
      <c r="A14" s="28" t="s">
        <v>85</v>
      </c>
      <c r="B14" s="15">
        <v>300</v>
      </c>
      <c r="C14" s="15">
        <v>2.3191050000000004</v>
      </c>
      <c r="D14" s="71">
        <v>3.0753348913043479</v>
      </c>
      <c r="E14" s="28"/>
      <c r="F14" s="15">
        <v>300</v>
      </c>
      <c r="G14" s="15">
        <v>2.2763809999999993</v>
      </c>
      <c r="H14" s="71"/>
      <c r="I14" s="28"/>
      <c r="J14" s="15">
        <v>300</v>
      </c>
      <c r="K14" s="15">
        <v>2.2313100000000001</v>
      </c>
      <c r="L14" s="71"/>
      <c r="M14" s="28"/>
      <c r="N14" s="15">
        <v>149.99999999999997</v>
      </c>
      <c r="O14" s="15">
        <v>1.1912609999999999</v>
      </c>
      <c r="P14" s="71"/>
      <c r="R14" s="15">
        <v>0</v>
      </c>
      <c r="S14" s="15">
        <v>-0.01</v>
      </c>
      <c r="T14" s="71">
        <v>0</v>
      </c>
    </row>
    <row r="15" spans="1:20" x14ac:dyDescent="0.25">
      <c r="A15" s="28" t="s">
        <v>64</v>
      </c>
      <c r="B15" s="15">
        <v>8450.5593572297366</v>
      </c>
      <c r="C15" s="15">
        <v>0.68038929999995368</v>
      </c>
      <c r="D15" s="71"/>
      <c r="E15" s="28"/>
      <c r="F15" s="15">
        <v>8473.3478330438447</v>
      </c>
      <c r="G15" s="15">
        <v>0.67002192000001015</v>
      </c>
      <c r="H15" s="71"/>
      <c r="I15" s="28"/>
      <c r="J15" s="15">
        <v>8199.6192657503561</v>
      </c>
      <c r="K15" s="15">
        <v>0.87603937999999859</v>
      </c>
      <c r="L15" s="71"/>
      <c r="M15" s="28"/>
      <c r="N15" s="15">
        <v>8201.6216555014544</v>
      </c>
      <c r="O15" s="15">
        <v>0.90414145000000179</v>
      </c>
      <c r="P15" s="71"/>
      <c r="R15" s="15">
        <v>8158.8822238571011</v>
      </c>
      <c r="S15" s="15">
        <v>0.50611049000003505</v>
      </c>
      <c r="T15" s="71"/>
    </row>
    <row r="16" spans="1:20" ht="15.75" thickBot="1" x14ac:dyDescent="0.3">
      <c r="A16" s="33" t="s">
        <v>65</v>
      </c>
      <c r="B16" s="70">
        <v>62573.621144729739</v>
      </c>
      <c r="C16" s="37">
        <v>17.738339859999968</v>
      </c>
      <c r="D16" s="72">
        <v>0.1127755467321718</v>
      </c>
      <c r="E16" s="33"/>
      <c r="F16" s="70">
        <v>59317.231530543839</v>
      </c>
      <c r="G16" s="37">
        <v>30.959103230000011</v>
      </c>
      <c r="H16" s="72">
        <v>0.20991679746060332</v>
      </c>
      <c r="I16" s="33"/>
      <c r="J16" s="70">
        <v>56169.921041750349</v>
      </c>
      <c r="K16" s="37">
        <v>33.976210600000002</v>
      </c>
      <c r="L16" s="72">
        <v>0.24328247177297155</v>
      </c>
      <c r="M16" s="33"/>
      <c r="N16" s="70">
        <v>56256.730856161448</v>
      </c>
      <c r="O16" s="37">
        <v>36.137980130000017</v>
      </c>
      <c r="P16" s="72">
        <v>0.25485574071312</v>
      </c>
      <c r="Q16" s="33"/>
      <c r="R16" s="70">
        <v>55863.673905517098</v>
      </c>
      <c r="S16" s="37">
        <v>37.950237430000023</v>
      </c>
      <c r="T16" s="72">
        <v>0.2695194058170382</v>
      </c>
    </row>
    <row r="17" spans="1:20" ht="15.75" thickBot="1" x14ac:dyDescent="0.3">
      <c r="A17" s="140" t="s">
        <v>182</v>
      </c>
      <c r="B17" s="141"/>
      <c r="C17" s="141"/>
      <c r="D17" s="142">
        <v>1.5244564704689596</v>
      </c>
      <c r="E17" s="140"/>
      <c r="F17" s="141"/>
      <c r="G17" s="141"/>
      <c r="H17" s="142">
        <v>1.4944449071371231</v>
      </c>
      <c r="I17" s="140"/>
      <c r="J17" s="141"/>
      <c r="K17" s="141"/>
      <c r="L17" s="142">
        <v>1.6311236387581445</v>
      </c>
      <c r="M17" s="140"/>
      <c r="N17" s="141"/>
      <c r="O17" s="141"/>
      <c r="P17" s="142">
        <v>1.6647096810437918</v>
      </c>
      <c r="Q17" s="140"/>
      <c r="R17" s="141"/>
      <c r="S17" s="141"/>
      <c r="T17" s="142">
        <v>1.7297946454891482</v>
      </c>
    </row>
    <row r="18" spans="1:20" x14ac:dyDescent="0.25">
      <c r="A18" s="33" t="s">
        <v>183</v>
      </c>
      <c r="B18" s="37">
        <v>62573.621144729739</v>
      </c>
      <c r="C18" s="37">
        <v>149.62078301</v>
      </c>
      <c r="D18" s="73">
        <v>0.95124829829753987</v>
      </c>
      <c r="E18" s="33"/>
      <c r="F18" s="37">
        <v>59317.231530543839</v>
      </c>
      <c r="G18" s="37">
        <v>136.95401583999998</v>
      </c>
      <c r="H18" s="73">
        <v>0.92861050240767984</v>
      </c>
      <c r="I18" s="33"/>
      <c r="J18" s="37">
        <v>56169.921041750349</v>
      </c>
      <c r="K18" s="37">
        <v>140.35698416</v>
      </c>
      <c r="L18" s="73">
        <v>1.0050088998755093</v>
      </c>
      <c r="M18" s="33"/>
      <c r="N18" s="37">
        <v>56256.730856161448</v>
      </c>
      <c r="O18" s="37">
        <v>141.74934558000007</v>
      </c>
      <c r="P18" s="73">
        <v>0.99965837419344794</v>
      </c>
      <c r="Q18" s="33"/>
      <c r="R18" s="37">
        <v>55863.673905517098</v>
      </c>
      <c r="S18" s="37">
        <v>143.98526500000003</v>
      </c>
      <c r="T18" s="73">
        <v>1.0225712853783524</v>
      </c>
    </row>
    <row r="19" spans="1:20" ht="11.1" customHeight="1" x14ac:dyDescent="0.25">
      <c r="A19" s="13" t="s">
        <v>184</v>
      </c>
      <c r="B19" s="13"/>
      <c r="C19" s="13"/>
      <c r="D19" s="13"/>
      <c r="E19" s="13"/>
      <c r="I19" s="13"/>
      <c r="M19" s="13"/>
      <c r="Q19" s="13"/>
    </row>
    <row r="20" spans="1:20" ht="11.1" customHeight="1" x14ac:dyDescent="0.25">
      <c r="A20" s="13" t="s">
        <v>185</v>
      </c>
      <c r="B20" s="13"/>
      <c r="C20" s="13"/>
      <c r="D20" s="13"/>
      <c r="E20" s="13"/>
      <c r="F20" s="13"/>
      <c r="G20" s="13"/>
      <c r="H20" s="13"/>
      <c r="I20" s="13"/>
      <c r="J20" s="13"/>
      <c r="K20" s="13"/>
      <c r="L20" s="114"/>
      <c r="M20" s="13"/>
      <c r="Q20" s="13"/>
    </row>
    <row r="21" spans="1:20" ht="11.1" customHeight="1" x14ac:dyDescent="0.25">
      <c r="A21" s="13" t="s">
        <v>186</v>
      </c>
      <c r="B21" s="144" t="s">
        <v>187</v>
      </c>
      <c r="C21" s="13"/>
      <c r="D21" s="13"/>
      <c r="E21" s="13"/>
      <c r="G21" s="13"/>
      <c r="H21" s="13"/>
      <c r="I21" s="13"/>
      <c r="J21" s="13"/>
      <c r="K21" s="13"/>
      <c r="L21" s="13"/>
      <c r="M21" s="13"/>
      <c r="Q21" s="13"/>
    </row>
    <row r="22" spans="1:20" x14ac:dyDescent="0.25">
      <c r="A22" s="13" t="s">
        <v>263</v>
      </c>
      <c r="B22" s="13"/>
      <c r="C22" s="13"/>
      <c r="D22" s="13"/>
      <c r="E22" s="13"/>
      <c r="F22" s="13"/>
      <c r="G22" s="13"/>
      <c r="H22" s="13"/>
      <c r="I22" s="13"/>
      <c r="J22" s="13"/>
      <c r="K22" s="13"/>
      <c r="L22" s="13"/>
      <c r="M22" s="13"/>
    </row>
    <row r="23" spans="1:20" x14ac:dyDescent="0.25">
      <c r="A23" s="13"/>
      <c r="B23" s="13"/>
      <c r="C23" s="13"/>
      <c r="D23" s="13"/>
      <c r="E23" s="13"/>
    </row>
    <row r="57" spans="1:8" x14ac:dyDescent="0.25">
      <c r="A57" s="28"/>
      <c r="B57" s="28"/>
      <c r="C57" s="28"/>
      <c r="D57" s="28"/>
      <c r="E57" s="28"/>
      <c r="F57" s="28"/>
      <c r="G57" s="28"/>
      <c r="H57" s="28"/>
    </row>
    <row r="58" spans="1:8" x14ac:dyDescent="0.25">
      <c r="A58" s="28"/>
      <c r="B58" s="28"/>
      <c r="C58" s="28"/>
      <c r="D58" s="28"/>
      <c r="E58" s="28"/>
      <c r="F58" s="28"/>
      <c r="G58" s="28"/>
      <c r="H58" s="28"/>
    </row>
    <row r="59" spans="1:8" x14ac:dyDescent="0.25">
      <c r="A59" s="28"/>
      <c r="B59" s="28"/>
      <c r="C59" s="28"/>
      <c r="D59" s="28"/>
      <c r="E59" s="28"/>
      <c r="F59" s="28"/>
      <c r="G59" s="28"/>
      <c r="H59" s="28"/>
    </row>
    <row r="60" spans="1:8" x14ac:dyDescent="0.25">
      <c r="A60" s="28"/>
      <c r="B60" s="28"/>
      <c r="C60" s="28"/>
      <c r="D60" s="28"/>
      <c r="E60" s="28"/>
      <c r="F60" s="28"/>
      <c r="G60" s="28"/>
      <c r="H60" s="28"/>
    </row>
    <row r="61" spans="1:8" x14ac:dyDescent="0.25">
      <c r="A61" s="28"/>
      <c r="B61" s="28"/>
      <c r="C61" s="28"/>
      <c r="D61" s="28"/>
      <c r="E61" s="28"/>
      <c r="F61" s="28"/>
      <c r="G61" s="28"/>
      <c r="H61" s="28"/>
    </row>
    <row r="62" spans="1:8" x14ac:dyDescent="0.25">
      <c r="A62" s="28"/>
      <c r="B62" s="28"/>
      <c r="C62" s="28"/>
      <c r="D62" s="28"/>
      <c r="E62" s="28"/>
      <c r="F62" s="28"/>
      <c r="G62" s="28"/>
      <c r="H62" s="28"/>
    </row>
    <row r="63" spans="1:8" x14ac:dyDescent="0.25">
      <c r="A63" s="28"/>
      <c r="B63" s="28"/>
      <c r="C63" s="28"/>
      <c r="D63" s="28"/>
      <c r="E63" s="28"/>
      <c r="F63" s="28"/>
      <c r="G63" s="28"/>
      <c r="H63" s="28"/>
    </row>
    <row r="64" spans="1:8" x14ac:dyDescent="0.25">
      <c r="A64" s="28"/>
      <c r="B64" s="28"/>
      <c r="C64" s="28"/>
      <c r="D64" s="28"/>
      <c r="E64" s="28"/>
      <c r="F64" s="28"/>
      <c r="G64" s="28"/>
      <c r="H64" s="28"/>
    </row>
    <row r="65" spans="1:8" x14ac:dyDescent="0.25">
      <c r="A65" s="28"/>
      <c r="B65" s="28"/>
      <c r="C65" s="28"/>
      <c r="D65" s="28"/>
      <c r="E65" s="28"/>
      <c r="F65" s="28"/>
      <c r="G65" s="28"/>
      <c r="H65" s="28"/>
    </row>
    <row r="66" spans="1:8" x14ac:dyDescent="0.25">
      <c r="A66" s="28"/>
      <c r="B66" s="28"/>
      <c r="C66" s="28"/>
      <c r="D66" s="28"/>
      <c r="E66" s="28"/>
      <c r="F66" s="28"/>
      <c r="G66" s="28"/>
      <c r="H66" s="28"/>
    </row>
    <row r="67" spans="1:8" x14ac:dyDescent="0.25">
      <c r="A67" s="28"/>
      <c r="B67" s="28"/>
      <c r="C67" s="28"/>
      <c r="D67" s="28"/>
      <c r="E67" s="28"/>
      <c r="F67" s="28"/>
      <c r="G67" s="28"/>
      <c r="H67" s="28"/>
    </row>
    <row r="68" spans="1:8" x14ac:dyDescent="0.25">
      <c r="A68" s="28"/>
      <c r="B68" s="28"/>
      <c r="C68" s="28"/>
      <c r="D68" s="28"/>
      <c r="E68" s="28"/>
      <c r="F68" s="28"/>
      <c r="G68" s="28"/>
      <c r="H68" s="28"/>
    </row>
    <row r="69" spans="1:8" x14ac:dyDescent="0.25">
      <c r="A69" s="28"/>
      <c r="B69" s="28"/>
      <c r="C69" s="28"/>
      <c r="D69" s="28"/>
      <c r="E69" s="28"/>
      <c r="F69" s="28"/>
      <c r="G69" s="28"/>
      <c r="H69" s="28"/>
    </row>
  </sheetData>
  <mergeCells count="5">
    <mergeCell ref="B2:D2"/>
    <mergeCell ref="F2:H2"/>
    <mergeCell ref="J2:L2"/>
    <mergeCell ref="N2:P2"/>
    <mergeCell ref="R2:T2"/>
  </mergeCells>
  <pageMargins left="0.70866141732283472" right="0.70866141732283472" top="0.74803149606299213" bottom="0.74803149606299213" header="0.31496062992125984" footer="0.31496062992125984"/>
  <pageSetup paperSize="9" scale="38" orientation="portrait" horizontalDpi="4294967294" verticalDpi="4294967294"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pageSetUpPr fitToPage="1"/>
  </sheetPr>
  <dimension ref="A1:H70"/>
  <sheetViews>
    <sheetView showGridLines="0" showRowColHeaders="0" zoomScaleNormal="100" workbookViewId="0">
      <selection activeCell="B2" sqref="B2"/>
    </sheetView>
  </sheetViews>
  <sheetFormatPr baseColWidth="10" defaultRowHeight="15" x14ac:dyDescent="0.25"/>
  <cols>
    <col min="1" max="1" width="40.7109375" customWidth="1"/>
    <col min="2" max="2" width="10.7109375" customWidth="1"/>
    <col min="3" max="6" width="9.5703125" customWidth="1"/>
    <col min="7" max="8" width="11.85546875" customWidth="1"/>
  </cols>
  <sheetData>
    <row r="1" spans="1:8" ht="15.75" x14ac:dyDescent="0.25">
      <c r="A1" s="25" t="s">
        <v>188</v>
      </c>
      <c r="B1" s="25"/>
      <c r="C1" s="25"/>
      <c r="D1" s="111"/>
    </row>
    <row r="2" spans="1:8" ht="15.75" thickBot="1" x14ac:dyDescent="0.3">
      <c r="A2" s="26" t="s">
        <v>3</v>
      </c>
      <c r="B2" s="30" t="s">
        <v>290</v>
      </c>
      <c r="C2" s="30" t="s">
        <v>286</v>
      </c>
      <c r="D2" s="30" t="s">
        <v>279</v>
      </c>
      <c r="E2" s="30" t="s">
        <v>265</v>
      </c>
      <c r="F2" s="30" t="s">
        <v>264</v>
      </c>
      <c r="G2" s="30" t="s">
        <v>16</v>
      </c>
      <c r="H2" s="30" t="s">
        <v>17</v>
      </c>
    </row>
    <row r="3" spans="1:8" x14ac:dyDescent="0.25">
      <c r="A3" s="40" t="s">
        <v>189</v>
      </c>
      <c r="B3" s="41">
        <v>64.007282029999999</v>
      </c>
      <c r="C3" s="41">
        <v>55.388593999999998</v>
      </c>
      <c r="D3" s="41">
        <v>67.278406000000004</v>
      </c>
      <c r="E3" s="41">
        <v>63.849644740000002</v>
      </c>
      <c r="F3" s="41">
        <v>64.152184309999996</v>
      </c>
      <c r="G3" s="42">
        <v>0.1556040225538132</v>
      </c>
      <c r="H3" s="42">
        <v>-2.2587271432534736E-3</v>
      </c>
    </row>
    <row r="4" spans="1:8" x14ac:dyDescent="0.25">
      <c r="A4" t="s">
        <v>190</v>
      </c>
      <c r="B4" s="15">
        <v>1.9094809999999995</v>
      </c>
      <c r="C4" s="15">
        <v>2.0824689999999997</v>
      </c>
      <c r="D4" s="15">
        <v>3.2267770000000002</v>
      </c>
      <c r="E4" s="15">
        <v>3.6606770000000006</v>
      </c>
      <c r="F4" s="15">
        <v>1.5393520000000001</v>
      </c>
      <c r="G4" s="32">
        <v>-8.3068703543726308E-2</v>
      </c>
      <c r="H4" s="32">
        <v>0.24044468061885746</v>
      </c>
    </row>
    <row r="5" spans="1:8" x14ac:dyDescent="0.25">
      <c r="A5" t="s">
        <v>191</v>
      </c>
      <c r="B5" s="15">
        <v>0.64077599999999979</v>
      </c>
      <c r="C5" s="15">
        <v>0.553485</v>
      </c>
      <c r="D5" s="15">
        <v>0.54154100000000005</v>
      </c>
      <c r="E5" s="15">
        <v>0.56246099999999988</v>
      </c>
      <c r="F5" s="15">
        <v>0.58688300000000004</v>
      </c>
      <c r="G5" s="32">
        <v>0.15771159110002941</v>
      </c>
      <c r="H5" s="32">
        <v>9.1829206162045485E-2</v>
      </c>
    </row>
    <row r="6" spans="1:8" x14ac:dyDescent="0.25">
      <c r="A6" t="s">
        <v>192</v>
      </c>
      <c r="B6" s="15">
        <v>2.1672999999999998E-2</v>
      </c>
      <c r="C6" s="15">
        <v>1.5129999999999998E-2</v>
      </c>
      <c r="D6" s="15">
        <v>5.7482999999999999E-2</v>
      </c>
      <c r="E6" s="15">
        <v>7.6266999999999974E-2</v>
      </c>
      <c r="F6" s="15">
        <v>0.10141</v>
      </c>
      <c r="G6" s="32">
        <v>0.43245208195637813</v>
      </c>
      <c r="H6" s="32">
        <v>-0.78628340400355001</v>
      </c>
    </row>
    <row r="7" spans="1:8" x14ac:dyDescent="0.25">
      <c r="A7" t="s">
        <v>193</v>
      </c>
      <c r="B7" s="15">
        <v>33.359597219999991</v>
      </c>
      <c r="C7" s="15">
        <v>30.734151810000007</v>
      </c>
      <c r="D7" s="15">
        <v>32.310474999999997</v>
      </c>
      <c r="E7" s="15">
        <v>36.600685999999982</v>
      </c>
      <c r="F7" s="15">
        <v>35.750430000000009</v>
      </c>
      <c r="G7" s="32">
        <v>8.5424365254346768E-2</v>
      </c>
      <c r="H7" s="32">
        <v>-6.6875637020310449E-2</v>
      </c>
    </row>
    <row r="8" spans="1:8" x14ac:dyDescent="0.25">
      <c r="A8" t="s">
        <v>194</v>
      </c>
      <c r="B8" s="15">
        <v>26.561360000000008</v>
      </c>
      <c r="C8" s="15">
        <v>21.176833999999999</v>
      </c>
      <c r="D8" s="15">
        <v>29.588661999999999</v>
      </c>
      <c r="E8" s="15">
        <v>21.720847739999996</v>
      </c>
      <c r="F8" s="15">
        <v>25.142582309999995</v>
      </c>
      <c r="G8" s="32">
        <v>0.25426491986479227</v>
      </c>
      <c r="H8" s="32">
        <v>5.6429274945068816E-2</v>
      </c>
    </row>
    <row r="9" spans="1:8" x14ac:dyDescent="0.25">
      <c r="A9" t="s">
        <v>195</v>
      </c>
      <c r="B9" s="15">
        <v>1.5140030000000002</v>
      </c>
      <c r="C9" s="15">
        <v>0.82691599999999976</v>
      </c>
      <c r="D9" s="15">
        <v>1.5534680000000001</v>
      </c>
      <c r="E9" s="15">
        <v>1.2287059999999994</v>
      </c>
      <c r="F9" s="15">
        <v>1.0315270000000001</v>
      </c>
      <c r="G9" s="32">
        <v>0.83090301796071264</v>
      </c>
      <c r="H9" s="32">
        <v>0.46772988007100164</v>
      </c>
    </row>
    <row r="10" spans="1:8" x14ac:dyDescent="0.25">
      <c r="A10" s="40" t="s">
        <v>196</v>
      </c>
      <c r="B10" s="41">
        <v>7.3688320299999983</v>
      </c>
      <c r="C10" s="41">
        <v>3.0128349999999999</v>
      </c>
      <c r="D10" s="41">
        <v>6.1051650000000004</v>
      </c>
      <c r="E10" s="41">
        <v>4.6384809999999987</v>
      </c>
      <c r="F10" s="41">
        <v>6.1743140000000007</v>
      </c>
      <c r="G10" s="42">
        <v>1.4458133385996905</v>
      </c>
      <c r="H10" s="42">
        <v>0.19346570809323876</v>
      </c>
    </row>
    <row r="11" spans="1:8" x14ac:dyDescent="0.25">
      <c r="A11" s="33" t="s">
        <v>197</v>
      </c>
      <c r="B11" s="37">
        <v>56.638449999999999</v>
      </c>
      <c r="C11" s="37">
        <v>52.375758999999995</v>
      </c>
      <c r="D11" s="37">
        <v>61.173241000000004</v>
      </c>
      <c r="E11" s="37">
        <v>59.211163740000003</v>
      </c>
      <c r="F11" s="37">
        <v>57.977870309999993</v>
      </c>
      <c r="G11" s="39">
        <v>8.1386715560532577E-2</v>
      </c>
      <c r="H11" s="39">
        <v>-2.3102268207477978E-2</v>
      </c>
    </row>
    <row r="14" spans="1:8" x14ac:dyDescent="0.25">
      <c r="F14" s="15"/>
    </row>
    <row r="70" spans="1:2" x14ac:dyDescent="0.25">
      <c r="A70" s="102"/>
      <c r="B70" s="102"/>
    </row>
  </sheetData>
  <pageMargins left="0.70866141732283472" right="0.70866141732283472" top="0.74803149606299213" bottom="0.74803149606299213" header="0.31496062992125984" footer="0.31496062992125984"/>
  <pageSetup paperSize="9" scale="77" orientation="portrait" horizontalDpi="4294967294" verticalDpi="4294967294"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pageSetUpPr fitToPage="1"/>
  </sheetPr>
  <dimension ref="A1:H70"/>
  <sheetViews>
    <sheetView showGridLines="0" showRowColHeaders="0" zoomScaleNormal="100" workbookViewId="0"/>
  </sheetViews>
  <sheetFormatPr baseColWidth="10" defaultRowHeight="15" x14ac:dyDescent="0.25"/>
  <cols>
    <col min="1" max="1" width="39" customWidth="1"/>
    <col min="2" max="2" width="9.28515625" customWidth="1"/>
    <col min="3" max="3" width="9.5703125" customWidth="1"/>
    <col min="6" max="6" width="10.5703125" customWidth="1"/>
  </cols>
  <sheetData>
    <row r="1" spans="1:8" ht="15.75" x14ac:dyDescent="0.25">
      <c r="A1" s="25" t="s">
        <v>198</v>
      </c>
      <c r="B1" s="25"/>
      <c r="C1" s="25"/>
      <c r="D1" s="25"/>
      <c r="E1" s="25"/>
      <c r="G1" s="156" t="s">
        <v>17</v>
      </c>
      <c r="H1" s="156"/>
    </row>
    <row r="2" spans="1:8" x14ac:dyDescent="0.25">
      <c r="A2" s="26" t="s">
        <v>3</v>
      </c>
      <c r="B2" s="12" t="s">
        <v>290</v>
      </c>
      <c r="C2" s="12" t="s">
        <v>286</v>
      </c>
      <c r="D2" s="12" t="s">
        <v>279</v>
      </c>
      <c r="E2" s="12" t="s">
        <v>265</v>
      </c>
      <c r="F2" s="12" t="s">
        <v>264</v>
      </c>
      <c r="G2" s="12" t="s">
        <v>167</v>
      </c>
      <c r="H2" s="12" t="s">
        <v>168</v>
      </c>
    </row>
    <row r="3" spans="1:8" x14ac:dyDescent="0.25">
      <c r="A3" t="s">
        <v>199</v>
      </c>
      <c r="B3" s="110">
        <v>65.356191460000019</v>
      </c>
      <c r="C3" s="110">
        <v>93.687305549999991</v>
      </c>
      <c r="D3" s="15">
        <v>34.144113859999997</v>
      </c>
      <c r="E3" s="15">
        <v>-21.22002947</v>
      </c>
      <c r="F3" s="15">
        <v>17.497613699999995</v>
      </c>
      <c r="G3" s="15">
        <f>B3-F3</f>
        <v>47.858577760000024</v>
      </c>
      <c r="H3" s="32">
        <f>G3/F3</f>
        <v>2.7351488368954011</v>
      </c>
    </row>
    <row r="4" spans="1:8" x14ac:dyDescent="0.25">
      <c r="A4" t="s">
        <v>200</v>
      </c>
      <c r="B4" s="110">
        <v>-2</v>
      </c>
      <c r="C4" s="110">
        <v>4.8</v>
      </c>
      <c r="D4" s="15">
        <v>1.2</v>
      </c>
      <c r="E4" s="15">
        <v>8.1280000000000001</v>
      </c>
      <c r="F4" s="15">
        <v>-1.2889999999999997</v>
      </c>
      <c r="G4" s="15">
        <f t="shared" ref="G4:G6" si="0">B4-F4</f>
        <v>-0.7110000000000003</v>
      </c>
      <c r="H4" s="32">
        <f t="shared" ref="H4:H6" si="1">G4/F4</f>
        <v>0.55159038013964345</v>
      </c>
    </row>
    <row r="5" spans="1:8" x14ac:dyDescent="0.25">
      <c r="A5" t="s">
        <v>201</v>
      </c>
      <c r="B5" s="110">
        <v>13.066146199999622</v>
      </c>
      <c r="C5" s="110">
        <v>10.683981359999695</v>
      </c>
      <c r="D5" s="110">
        <v>8.3160186400003049</v>
      </c>
      <c r="E5" s="15">
        <v>113.30800000000002</v>
      </c>
      <c r="F5" s="15">
        <v>65.099000000000004</v>
      </c>
      <c r="G5" s="15">
        <f t="shared" si="0"/>
        <v>-52.032853800000382</v>
      </c>
      <c r="H5" s="32">
        <f t="shared" si="1"/>
        <v>-0.79928806586891321</v>
      </c>
    </row>
    <row r="6" spans="1:8" x14ac:dyDescent="0.25">
      <c r="A6" s="33" t="s">
        <v>202</v>
      </c>
      <c r="B6" s="37">
        <v>76.453825659999993</v>
      </c>
      <c r="C6" s="37">
        <v>109.17128690999968</v>
      </c>
      <c r="D6" s="37">
        <v>43.660132500000302</v>
      </c>
      <c r="E6" s="37">
        <v>100.21597053000002</v>
      </c>
      <c r="F6" s="37">
        <v>81.30761369999999</v>
      </c>
      <c r="G6" s="37">
        <f t="shared" si="0"/>
        <v>-4.8537880399999977</v>
      </c>
      <c r="H6" s="39">
        <f t="shared" si="1"/>
        <v>-5.9696599360411412E-2</v>
      </c>
    </row>
    <row r="9" spans="1:8" ht="15.75" x14ac:dyDescent="0.25">
      <c r="A9" s="25" t="s">
        <v>203</v>
      </c>
      <c r="D9" s="157" t="s">
        <v>204</v>
      </c>
      <c r="E9" s="157"/>
    </row>
    <row r="10" spans="1:8" x14ac:dyDescent="0.25">
      <c r="A10" s="26" t="s">
        <v>3</v>
      </c>
      <c r="B10" s="12" t="s">
        <v>290</v>
      </c>
      <c r="C10" s="12" t="s">
        <v>264</v>
      </c>
      <c r="D10" s="12" t="s">
        <v>167</v>
      </c>
      <c r="E10" s="12" t="s">
        <v>168</v>
      </c>
    </row>
    <row r="11" spans="1:8" x14ac:dyDescent="0.25">
      <c r="A11" t="s">
        <v>199</v>
      </c>
      <c r="B11" s="15">
        <v>193.18761087000001</v>
      </c>
      <c r="C11" s="15">
        <v>33.148576159999998</v>
      </c>
      <c r="D11" s="15">
        <f>B11-C11</f>
        <v>160.03903471000001</v>
      </c>
      <c r="E11" s="32">
        <f>D11/C11</f>
        <v>4.8279308872131059</v>
      </c>
      <c r="G11" s="110"/>
    </row>
    <row r="12" spans="1:8" x14ac:dyDescent="0.25">
      <c r="A12" t="s">
        <v>200</v>
      </c>
      <c r="B12" s="15">
        <v>4</v>
      </c>
      <c r="C12" s="15">
        <v>-0.79499999999999993</v>
      </c>
      <c r="D12" s="15">
        <f t="shared" ref="D12:D14" si="2">B12-C12</f>
        <v>4.7949999999999999</v>
      </c>
      <c r="E12" s="32">
        <f t="shared" ref="E12:E14" si="3">D12/C12</f>
        <v>-6.0314465408805038</v>
      </c>
    </row>
    <row r="13" spans="1:8" x14ac:dyDescent="0.25">
      <c r="A13" t="s">
        <v>201</v>
      </c>
      <c r="B13" s="15">
        <v>32.066146199999622</v>
      </c>
      <c r="C13" s="15">
        <v>95.198000000000008</v>
      </c>
      <c r="D13" s="15">
        <f t="shared" si="2"/>
        <v>-63.131853800000385</v>
      </c>
      <c r="E13" s="32">
        <f t="shared" si="3"/>
        <v>-0.66316365679951661</v>
      </c>
    </row>
    <row r="14" spans="1:8" x14ac:dyDescent="0.25">
      <c r="A14" s="33" t="s">
        <v>202</v>
      </c>
      <c r="B14" s="37">
        <v>229.28524506999997</v>
      </c>
      <c r="C14" s="37">
        <v>127.55157616</v>
      </c>
      <c r="D14" s="37">
        <f t="shared" si="2"/>
        <v>101.73366890999998</v>
      </c>
      <c r="E14" s="39">
        <f t="shared" si="3"/>
        <v>0.7975884890860605</v>
      </c>
    </row>
    <row r="70" spans="1:1" x14ac:dyDescent="0.25">
      <c r="A70" s="102"/>
    </row>
  </sheetData>
  <mergeCells count="2">
    <mergeCell ref="G1:H1"/>
    <mergeCell ref="D9:E9"/>
  </mergeCells>
  <pageMargins left="0.70866141732283472" right="0.70866141732283472" top="0.74803149606299213" bottom="0.74803149606299213" header="0.31496062992125984" footer="0.31496062992125984"/>
  <pageSetup paperSize="9" scale="95"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pageSetUpPr fitToPage="1"/>
  </sheetPr>
  <dimension ref="A1:J69"/>
  <sheetViews>
    <sheetView showGridLines="0" showRowColHeaders="0" topLeftCell="A7" zoomScale="85" zoomScaleNormal="85" workbookViewId="0"/>
  </sheetViews>
  <sheetFormatPr baseColWidth="10" defaultRowHeight="15" x14ac:dyDescent="0.25"/>
  <cols>
    <col min="1" max="1" width="57.85546875" customWidth="1"/>
    <col min="5" max="5" width="13.140625" customWidth="1"/>
    <col min="7" max="7" width="12.140625" customWidth="1"/>
    <col min="8" max="8" width="16.140625" bestFit="1" customWidth="1"/>
    <col min="9" max="12" width="10.7109375" customWidth="1"/>
  </cols>
  <sheetData>
    <row r="1" spans="1:10" ht="15.75" x14ac:dyDescent="0.25">
      <c r="A1" s="25" t="s">
        <v>4</v>
      </c>
      <c r="B1" s="25"/>
      <c r="C1" s="25"/>
      <c r="E1" s="156" t="s">
        <v>16</v>
      </c>
      <c r="F1" s="156"/>
    </row>
    <row r="2" spans="1:10" ht="15.75" thickBot="1" x14ac:dyDescent="0.3">
      <c r="A2" s="26" t="s">
        <v>3</v>
      </c>
      <c r="B2" s="29">
        <v>44104</v>
      </c>
      <c r="C2" s="29">
        <v>44012</v>
      </c>
      <c r="D2" s="29">
        <v>43830</v>
      </c>
      <c r="E2" s="12" t="s">
        <v>167</v>
      </c>
      <c r="F2" s="12" t="s">
        <v>168</v>
      </c>
    </row>
    <row r="3" spans="1:10" x14ac:dyDescent="0.25">
      <c r="A3" t="s">
        <v>212</v>
      </c>
      <c r="B3" s="15">
        <v>27976.109784</v>
      </c>
      <c r="C3" s="15">
        <v>29015.808283000002</v>
      </c>
      <c r="D3" s="15">
        <v>28169.104356000003</v>
      </c>
      <c r="E3" s="15">
        <f>B3-C3</f>
        <v>-1039.6984990000019</v>
      </c>
      <c r="F3" s="32">
        <f>E3/C3</f>
        <v>-3.5832139806670431E-2</v>
      </c>
    </row>
    <row r="4" spans="1:10" x14ac:dyDescent="0.25">
      <c r="A4" s="14" t="s">
        <v>205</v>
      </c>
      <c r="B4" s="15">
        <v>1126.627784</v>
      </c>
      <c r="C4" s="15">
        <v>1202.108283</v>
      </c>
      <c r="D4" s="15">
        <v>1018.284356</v>
      </c>
      <c r="E4" s="15">
        <f t="shared" ref="E4:E9" si="0">B4-C4</f>
        <v>-75.480499000000009</v>
      </c>
      <c r="F4" s="32">
        <f t="shared" ref="F4:F9" si="1">E4/C4</f>
        <v>-6.2790099750107131E-2</v>
      </c>
    </row>
    <row r="5" spans="1:10" x14ac:dyDescent="0.25">
      <c r="A5" s="40" t="s">
        <v>206</v>
      </c>
      <c r="B5" s="41">
        <v>26849.482</v>
      </c>
      <c r="C5" s="41">
        <v>27813.7</v>
      </c>
      <c r="D5" s="41">
        <v>27150.820000000003</v>
      </c>
      <c r="E5" s="41">
        <f t="shared" si="0"/>
        <v>-964.21800000000076</v>
      </c>
      <c r="F5" s="74">
        <f t="shared" si="1"/>
        <v>-3.466701661411465E-2</v>
      </c>
    </row>
    <row r="6" spans="1:10" x14ac:dyDescent="0.25">
      <c r="A6" t="s">
        <v>207</v>
      </c>
      <c r="B6" s="15">
        <v>46234.069496999997</v>
      </c>
      <c r="C6" s="15">
        <v>45627.420462000002</v>
      </c>
      <c r="D6" s="15">
        <v>42335.036791999999</v>
      </c>
      <c r="E6" s="15">
        <f t="shared" si="0"/>
        <v>606.64903499999491</v>
      </c>
      <c r="F6" s="32">
        <f t="shared" si="1"/>
        <v>1.3295711851719339E-2</v>
      </c>
      <c r="H6" s="15"/>
      <c r="I6" s="15"/>
    </row>
    <row r="7" spans="1:10" x14ac:dyDescent="0.25">
      <c r="A7" s="14" t="s">
        <v>208</v>
      </c>
      <c r="B7" s="15">
        <v>2692.5824252599996</v>
      </c>
      <c r="C7" s="15">
        <v>2456.8007091100008</v>
      </c>
      <c r="D7" s="15">
        <v>722.21161271999881</v>
      </c>
      <c r="E7" s="15">
        <f t="shared" si="0"/>
        <v>235.78171614999883</v>
      </c>
      <c r="F7" s="32">
        <f t="shared" si="1"/>
        <v>9.5971038788658189E-2</v>
      </c>
    </row>
    <row r="8" spans="1:10" x14ac:dyDescent="0.25">
      <c r="A8" s="14" t="s">
        <v>209</v>
      </c>
      <c r="B8" s="15">
        <v>3265.5150279999998</v>
      </c>
      <c r="C8" s="15">
        <v>3265.5150279999998</v>
      </c>
      <c r="D8" s="15">
        <v>3578.200139</v>
      </c>
      <c r="E8" s="15">
        <f t="shared" si="0"/>
        <v>0</v>
      </c>
      <c r="F8" s="32">
        <f t="shared" si="1"/>
        <v>0</v>
      </c>
      <c r="I8" s="9"/>
    </row>
    <row r="9" spans="1:10" x14ac:dyDescent="0.25">
      <c r="A9" s="40" t="s">
        <v>210</v>
      </c>
      <c r="B9" s="41">
        <v>40275.972043739996</v>
      </c>
      <c r="C9" s="41">
        <v>39905.104724889999</v>
      </c>
      <c r="D9" s="41">
        <v>38034.62504028</v>
      </c>
      <c r="E9" s="41">
        <f t="shared" si="0"/>
        <v>370.86731884999608</v>
      </c>
      <c r="F9" s="42">
        <f t="shared" si="1"/>
        <v>9.2937312508460882E-3</v>
      </c>
      <c r="H9" s="15"/>
      <c r="I9" s="15"/>
      <c r="J9" s="15"/>
    </row>
    <row r="10" spans="1:10" ht="6" customHeight="1" x14ac:dyDescent="0.25">
      <c r="E10" s="15"/>
    </row>
    <row r="11" spans="1:10" x14ac:dyDescent="0.25">
      <c r="A11" s="33" t="s">
        <v>211</v>
      </c>
      <c r="B11" s="39">
        <v>0.6666377156792459</v>
      </c>
      <c r="C11" s="39">
        <v>0.69699604077600052</v>
      </c>
      <c r="D11" s="39">
        <v>0.713844818274042</v>
      </c>
      <c r="E11" s="38">
        <f>B11-C11</f>
        <v>-3.0358325096754624E-2</v>
      </c>
      <c r="F11" s="38"/>
    </row>
    <row r="14" spans="1:10" x14ac:dyDescent="0.25">
      <c r="E14" s="156" t="s">
        <v>16</v>
      </c>
      <c r="F14" s="156"/>
    </row>
    <row r="15" spans="1:10" ht="15.75" thickBot="1" x14ac:dyDescent="0.3">
      <c r="A15" s="1" t="s">
        <v>213</v>
      </c>
      <c r="B15" s="29">
        <v>44104</v>
      </c>
      <c r="C15" s="29">
        <v>44012</v>
      </c>
      <c r="D15" s="29">
        <v>43830</v>
      </c>
      <c r="E15" s="12" t="s">
        <v>167</v>
      </c>
      <c r="F15" s="12" t="s">
        <v>168</v>
      </c>
    </row>
    <row r="16" spans="1:10" x14ac:dyDescent="0.25">
      <c r="A16" t="s">
        <v>214</v>
      </c>
      <c r="B16" s="15">
        <v>3756.2673919580811</v>
      </c>
      <c r="C16" s="15">
        <v>6395.1808046833339</v>
      </c>
      <c r="D16" s="15">
        <v>3736.420803786667</v>
      </c>
      <c r="E16" s="15">
        <f t="shared" ref="E16:E19" si="2">B16-C16</f>
        <v>-2638.9134127252528</v>
      </c>
      <c r="F16" s="32">
        <f t="shared" ref="F16:F19" si="3">E16/C16</f>
        <v>-0.41264093906347693</v>
      </c>
    </row>
    <row r="17" spans="1:8" x14ac:dyDescent="0.25">
      <c r="A17" t="s">
        <v>215</v>
      </c>
      <c r="B17" s="15">
        <v>1920.4970577200002</v>
      </c>
      <c r="C17" s="15">
        <v>1294.1082950500002</v>
      </c>
      <c r="D17" s="15">
        <v>1110.28436717</v>
      </c>
      <c r="E17" s="15">
        <f t="shared" si="2"/>
        <v>626.38876267000001</v>
      </c>
      <c r="F17" s="32">
        <f t="shared" si="3"/>
        <v>0.48403117812161028</v>
      </c>
      <c r="H17" s="15"/>
    </row>
    <row r="18" spans="1:8" x14ac:dyDescent="0.25">
      <c r="A18" t="s">
        <v>216</v>
      </c>
      <c r="B18" s="15">
        <v>20532.503203171811</v>
      </c>
      <c r="C18" s="15">
        <v>18612.09039894212</v>
      </c>
      <c r="D18" s="15">
        <v>15918.751993252656</v>
      </c>
      <c r="E18" s="15">
        <f t="shared" si="2"/>
        <v>1920.4128042296907</v>
      </c>
      <c r="F18" s="32">
        <f t="shared" si="3"/>
        <v>0.10318093040956021</v>
      </c>
    </row>
    <row r="19" spans="1:8" x14ac:dyDescent="0.25">
      <c r="A19" s="40" t="s">
        <v>217</v>
      </c>
      <c r="B19" s="41">
        <v>26209.267652849892</v>
      </c>
      <c r="C19" s="41">
        <v>26301.379498675451</v>
      </c>
      <c r="D19" s="41">
        <v>20765.457164209321</v>
      </c>
      <c r="E19" s="41">
        <f t="shared" si="2"/>
        <v>-92.111845825558703</v>
      </c>
      <c r="F19" s="42">
        <f t="shared" si="3"/>
        <v>-3.5021678551194432E-3</v>
      </c>
    </row>
    <row r="20" spans="1:8" ht="5.25" customHeight="1" x14ac:dyDescent="0.25">
      <c r="E20" s="15"/>
      <c r="F20" s="32"/>
    </row>
    <row r="21" spans="1:8" x14ac:dyDescent="0.25">
      <c r="A21" s="1" t="s">
        <v>218</v>
      </c>
      <c r="E21" s="15"/>
      <c r="F21" s="32"/>
    </row>
    <row r="22" spans="1:8" x14ac:dyDescent="0.25">
      <c r="A22" t="s">
        <v>219</v>
      </c>
      <c r="B22" s="15">
        <v>5011.0852310101109</v>
      </c>
      <c r="C22" s="15">
        <v>5024.6077077501122</v>
      </c>
      <c r="D22" s="15">
        <v>3302.9135191001178</v>
      </c>
      <c r="E22" s="15">
        <f t="shared" ref="E22:E24" si="4">B22-C22</f>
        <v>-13.522476740001366</v>
      </c>
      <c r="F22" s="32">
        <f t="shared" ref="F22:F24" si="5">E22/C22</f>
        <v>-2.6912502480828252E-3</v>
      </c>
    </row>
    <row r="23" spans="1:8" x14ac:dyDescent="0.25">
      <c r="A23" t="s">
        <v>80</v>
      </c>
      <c r="B23" s="15">
        <v>5418.1563875260072</v>
      </c>
      <c r="C23" s="15">
        <v>6181.8554041394545</v>
      </c>
      <c r="D23" s="15">
        <v>3451.6151688734399</v>
      </c>
      <c r="E23" s="15">
        <f t="shared" si="4"/>
        <v>-763.69901661344738</v>
      </c>
      <c r="F23" s="32">
        <f t="shared" si="5"/>
        <v>-0.12353880294612911</v>
      </c>
    </row>
    <row r="24" spans="1:8" x14ac:dyDescent="0.25">
      <c r="A24" s="40" t="s">
        <v>220</v>
      </c>
      <c r="B24" s="41">
        <v>10429.241618536118</v>
      </c>
      <c r="C24" s="41">
        <v>11206.463111889567</v>
      </c>
      <c r="D24" s="41">
        <v>6754.5286879735577</v>
      </c>
      <c r="E24" s="41">
        <f t="shared" si="4"/>
        <v>-777.22149335344875</v>
      </c>
      <c r="F24" s="42">
        <f t="shared" si="5"/>
        <v>-6.9354754090864834E-2</v>
      </c>
    </row>
    <row r="25" spans="1:8" x14ac:dyDescent="0.25">
      <c r="E25" s="15"/>
      <c r="F25" s="32"/>
    </row>
    <row r="26" spans="1:8" x14ac:dyDescent="0.25">
      <c r="A26" s="33" t="s">
        <v>221</v>
      </c>
      <c r="B26" s="37">
        <v>15780.026034313774</v>
      </c>
      <c r="C26" s="37">
        <v>15094.916386785884</v>
      </c>
      <c r="D26" s="37">
        <v>14010.928476235764</v>
      </c>
      <c r="E26" s="37">
        <f t="shared" ref="E26:E27" si="6">B26-C26</f>
        <v>685.10964752789005</v>
      </c>
      <c r="F26" s="39">
        <f t="shared" ref="F26" si="7">E26/C26</f>
        <v>4.5386779891516071E-2</v>
      </c>
    </row>
    <row r="27" spans="1:8" x14ac:dyDescent="0.25">
      <c r="A27" s="18" t="s">
        <v>222</v>
      </c>
      <c r="B27" s="18">
        <v>0.25392342984452909</v>
      </c>
      <c r="C27" s="18">
        <v>0.2395933475500652</v>
      </c>
      <c r="D27" s="18">
        <v>0.2470731376139183</v>
      </c>
      <c r="E27" s="18">
        <f t="shared" si="6"/>
        <v>1.4330082294463892E-2</v>
      </c>
      <c r="F27" s="18"/>
    </row>
    <row r="28" spans="1:8" x14ac:dyDescent="0.25">
      <c r="A28" s="19" t="s">
        <v>223</v>
      </c>
      <c r="B28" s="19"/>
      <c r="C28" s="19"/>
      <c r="D28" s="19"/>
      <c r="E28" s="15"/>
    </row>
    <row r="29" spans="1:8" x14ac:dyDescent="0.25">
      <c r="A29" s="19"/>
      <c r="B29" s="15"/>
      <c r="C29" s="15"/>
      <c r="D29" s="15"/>
    </row>
    <row r="30" spans="1:8" x14ac:dyDescent="0.25">
      <c r="A30" s="19"/>
      <c r="B30" s="17" t="s">
        <v>224</v>
      </c>
      <c r="C30" s="8"/>
      <c r="D30" s="8"/>
    </row>
    <row r="31" spans="1:8" x14ac:dyDescent="0.25">
      <c r="A31" s="19"/>
    </row>
    <row r="32" spans="1:8" x14ac:dyDescent="0.25">
      <c r="A32" s="19"/>
      <c r="B32" s="20"/>
      <c r="C32" s="20" t="s">
        <v>225</v>
      </c>
    </row>
    <row r="33" spans="1:7" x14ac:dyDescent="0.25">
      <c r="A33" s="19"/>
      <c r="B33" s="104">
        <v>2020</v>
      </c>
      <c r="C33" s="106">
        <v>0</v>
      </c>
    </row>
    <row r="34" spans="1:7" x14ac:dyDescent="0.25">
      <c r="A34" s="19"/>
      <c r="B34" s="105">
        <v>2021</v>
      </c>
      <c r="C34" s="112">
        <v>690</v>
      </c>
    </row>
    <row r="35" spans="1:7" x14ac:dyDescent="0.25">
      <c r="A35" s="19"/>
      <c r="B35" s="20">
        <v>2022</v>
      </c>
      <c r="C35" s="107">
        <v>181.85185200000001</v>
      </c>
    </row>
    <row r="36" spans="1:7" x14ac:dyDescent="0.25">
      <c r="A36" s="19"/>
      <c r="B36" s="9" t="s">
        <v>226</v>
      </c>
      <c r="D36" s="15"/>
    </row>
    <row r="38" spans="1:7" ht="15.75" thickBot="1" x14ac:dyDescent="0.3">
      <c r="A38" s="33" t="s">
        <v>227</v>
      </c>
      <c r="B38" s="29">
        <v>44104</v>
      </c>
      <c r="C38" s="29">
        <v>44012</v>
      </c>
      <c r="D38" s="29">
        <v>43921</v>
      </c>
      <c r="E38" s="29">
        <v>43830</v>
      </c>
      <c r="F38" s="29">
        <v>43738</v>
      </c>
      <c r="G38" s="30" t="s">
        <v>16</v>
      </c>
    </row>
    <row r="39" spans="1:7" x14ac:dyDescent="0.25">
      <c r="A39" t="s">
        <v>0</v>
      </c>
      <c r="B39" s="75">
        <v>3.11</v>
      </c>
      <c r="C39" s="75">
        <v>3.46</v>
      </c>
      <c r="D39" s="75">
        <v>3.35</v>
      </c>
      <c r="E39" s="75">
        <v>3.19</v>
      </c>
      <c r="F39" s="75">
        <v>2.92</v>
      </c>
      <c r="G39" s="90">
        <v>-35.000000000000007</v>
      </c>
    </row>
    <row r="40" spans="1:7" x14ac:dyDescent="0.25">
      <c r="A40" t="s">
        <v>1</v>
      </c>
      <c r="B40" s="75">
        <v>1.41</v>
      </c>
      <c r="C40" s="75">
        <v>1.41</v>
      </c>
      <c r="D40" s="75">
        <v>1.43</v>
      </c>
      <c r="E40" s="75">
        <v>1.41</v>
      </c>
      <c r="F40" s="75">
        <v>1.35</v>
      </c>
      <c r="G40" s="90">
        <v>0</v>
      </c>
    </row>
    <row r="60" spans="1:2" x14ac:dyDescent="0.25">
      <c r="A60" s="28"/>
      <c r="B60" s="28"/>
    </row>
    <row r="61" spans="1:2" x14ac:dyDescent="0.25">
      <c r="A61" s="28"/>
      <c r="B61" s="28"/>
    </row>
    <row r="62" spans="1:2" x14ac:dyDescent="0.25">
      <c r="A62" s="28"/>
      <c r="B62" s="28"/>
    </row>
    <row r="63" spans="1:2" x14ac:dyDescent="0.25">
      <c r="A63" s="28"/>
      <c r="B63" s="28"/>
    </row>
    <row r="64" spans="1:2" x14ac:dyDescent="0.25">
      <c r="A64" s="28"/>
      <c r="B64" s="28"/>
    </row>
    <row r="65" spans="1:2" x14ac:dyDescent="0.25">
      <c r="A65" s="28"/>
      <c r="B65" s="28"/>
    </row>
    <row r="66" spans="1:2" x14ac:dyDescent="0.25">
      <c r="A66" s="28"/>
      <c r="B66" s="28"/>
    </row>
    <row r="67" spans="1:2" x14ac:dyDescent="0.25">
      <c r="A67" s="28"/>
      <c r="B67" s="28"/>
    </row>
    <row r="68" spans="1:2" x14ac:dyDescent="0.25">
      <c r="A68" s="28"/>
      <c r="B68" s="28"/>
    </row>
    <row r="69" spans="1:2" x14ac:dyDescent="0.25">
      <c r="A69" s="28"/>
      <c r="B69" s="28"/>
    </row>
  </sheetData>
  <mergeCells count="2">
    <mergeCell ref="E14:F14"/>
    <mergeCell ref="E1:F1"/>
  </mergeCells>
  <pageMargins left="0.70866141732283472" right="0.70866141732283472" top="0.74803149606299213" bottom="0.74803149606299213" header="0.31496062992125984" footer="0.31496062992125984"/>
  <pageSetup paperSize="9" scale="82" orientation="portrait" horizontalDpi="4294967294" verticalDpi="4294967294"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H68"/>
  <sheetViews>
    <sheetView showGridLines="0" showRowColHeaders="0" zoomScale="85" zoomScaleNormal="85" workbookViewId="0"/>
  </sheetViews>
  <sheetFormatPr baseColWidth="10" defaultRowHeight="15" x14ac:dyDescent="0.25"/>
  <cols>
    <col min="1" max="1" width="60.85546875" customWidth="1"/>
    <col min="2" max="2" width="13.28515625" customWidth="1"/>
    <col min="3" max="3" width="13.28515625" bestFit="1" customWidth="1"/>
    <col min="4" max="6" width="13.28515625" customWidth="1"/>
  </cols>
  <sheetData>
    <row r="1" spans="1:6" ht="15.75" x14ac:dyDescent="0.25">
      <c r="A1" s="25" t="s">
        <v>37</v>
      </c>
      <c r="B1" s="25"/>
      <c r="C1" s="25"/>
    </row>
    <row r="2" spans="1:6" x14ac:dyDescent="0.25">
      <c r="A2" s="53" t="s">
        <v>228</v>
      </c>
    </row>
    <row r="3" spans="1:6" ht="15.75" thickBot="1" x14ac:dyDescent="0.3">
      <c r="A3" s="26" t="s">
        <v>229</v>
      </c>
      <c r="B3" s="29">
        <v>44104</v>
      </c>
      <c r="C3" s="29">
        <v>44012</v>
      </c>
      <c r="D3" s="29">
        <v>43921</v>
      </c>
      <c r="E3" s="29">
        <v>43830</v>
      </c>
      <c r="F3" s="29">
        <v>43738</v>
      </c>
    </row>
    <row r="4" spans="1:6" x14ac:dyDescent="0.25">
      <c r="A4" s="53" t="s">
        <v>230</v>
      </c>
      <c r="B4" s="50">
        <v>4059.4533301605579</v>
      </c>
      <c r="C4" s="50">
        <v>4013.5883353667386</v>
      </c>
      <c r="D4" s="50">
        <v>3925.33207559929</v>
      </c>
      <c r="E4" s="50">
        <v>3938.059205969656</v>
      </c>
      <c r="F4" s="50">
        <v>3668.4759247524689</v>
      </c>
    </row>
    <row r="5" spans="1:6" x14ac:dyDescent="0.25">
      <c r="A5" s="24" t="s">
        <v>231</v>
      </c>
      <c r="B5" s="15">
        <v>3711.9563301605581</v>
      </c>
      <c r="C5" s="15">
        <v>3666.0373353667387</v>
      </c>
      <c r="D5" s="15">
        <v>3577.7780755992899</v>
      </c>
      <c r="E5" s="15">
        <v>3590.4852059696559</v>
      </c>
      <c r="F5" s="15">
        <v>3620.7569247524689</v>
      </c>
    </row>
    <row r="6" spans="1:6" x14ac:dyDescent="0.25">
      <c r="A6" s="4" t="s">
        <v>232</v>
      </c>
      <c r="B6" s="15">
        <v>2819.7249999999999</v>
      </c>
      <c r="C6" s="15">
        <v>2819.7249999999999</v>
      </c>
      <c r="D6" s="15">
        <v>2819.7249999999999</v>
      </c>
      <c r="E6" s="15">
        <v>2819.7249999999999</v>
      </c>
      <c r="F6" s="15">
        <v>2819.7249999999999</v>
      </c>
    </row>
    <row r="7" spans="1:6" x14ac:dyDescent="0.25">
      <c r="A7" s="4" t="s">
        <v>233</v>
      </c>
      <c r="B7" s="15">
        <v>1076.636</v>
      </c>
      <c r="C7" s="15">
        <v>1067.107</v>
      </c>
      <c r="D7" s="15">
        <v>1069.413</v>
      </c>
      <c r="E7" s="15">
        <v>946.25099999999998</v>
      </c>
      <c r="F7" s="15">
        <v>950.65700000000004</v>
      </c>
    </row>
    <row r="8" spans="1:6" x14ac:dyDescent="0.25">
      <c r="A8" s="4" t="s">
        <v>234</v>
      </c>
      <c r="B8" s="15">
        <v>33.559149044258</v>
      </c>
      <c r="C8" s="15">
        <v>27.020143410356003</v>
      </c>
      <c r="D8" s="15">
        <v>21.240571705178002</v>
      </c>
      <c r="E8" s="15">
        <v>87.907286820712002</v>
      </c>
      <c r="F8" s="15">
        <v>84.647043313543691</v>
      </c>
    </row>
    <row r="9" spans="1:6" x14ac:dyDescent="0.25">
      <c r="A9" s="4" t="s">
        <v>235</v>
      </c>
      <c r="B9" s="15">
        <v>-474.43669654208099</v>
      </c>
      <c r="C9" s="15">
        <v>-443.19618897770846</v>
      </c>
      <c r="D9" s="15">
        <v>-447.86868716059843</v>
      </c>
      <c r="E9" s="15">
        <v>-437.71105615124719</v>
      </c>
      <c r="F9" s="15">
        <v>-431.86217325930613</v>
      </c>
    </row>
    <row r="10" spans="1:6" x14ac:dyDescent="0.25">
      <c r="A10" s="4" t="s">
        <v>236</v>
      </c>
      <c r="B10" s="15">
        <v>256.47287765838121</v>
      </c>
      <c r="C10" s="15">
        <v>195.38138093409128</v>
      </c>
      <c r="D10" s="15">
        <v>115.26819105471036</v>
      </c>
      <c r="E10" s="15">
        <v>174.31297530019128</v>
      </c>
      <c r="F10" s="15">
        <v>197.59005469823137</v>
      </c>
    </row>
    <row r="11" spans="1:6" x14ac:dyDescent="0.25">
      <c r="A11" s="24" t="s">
        <v>237</v>
      </c>
      <c r="B11" s="15">
        <v>47.497</v>
      </c>
      <c r="C11" s="15">
        <v>47.551000000000002</v>
      </c>
      <c r="D11" s="15">
        <v>47.554000000000002</v>
      </c>
      <c r="E11" s="15">
        <v>47.573999999999998</v>
      </c>
      <c r="F11" s="15">
        <v>47.719000000000001</v>
      </c>
    </row>
    <row r="12" spans="1:6" x14ac:dyDescent="0.25">
      <c r="A12" s="24" t="s">
        <v>238</v>
      </c>
      <c r="B12" s="15">
        <v>300</v>
      </c>
      <c r="C12" s="15">
        <v>300</v>
      </c>
      <c r="D12" s="15">
        <v>300</v>
      </c>
      <c r="E12" s="15">
        <v>300</v>
      </c>
      <c r="F12" s="15">
        <v>0</v>
      </c>
    </row>
    <row r="13" spans="1:6" x14ac:dyDescent="0.25">
      <c r="A13" s="53" t="s">
        <v>239</v>
      </c>
      <c r="B13" s="50">
        <v>22822.007263820004</v>
      </c>
      <c r="C13" s="50">
        <v>23167.735809260528</v>
      </c>
      <c r="D13" s="50">
        <v>23296.528652891255</v>
      </c>
      <c r="E13" s="50">
        <v>23000.037200835061</v>
      </c>
      <c r="F13" s="50">
        <v>23515.989158610944</v>
      </c>
    </row>
    <row r="14" spans="1:6" x14ac:dyDescent="0.25">
      <c r="A14" s="33" t="s">
        <v>240</v>
      </c>
      <c r="B14" s="61">
        <v>0.16264810922416828</v>
      </c>
      <c r="C14" s="61">
        <v>0.15823891318293445</v>
      </c>
      <c r="D14" s="61">
        <v>0.15357558754382333</v>
      </c>
      <c r="E14" s="61">
        <v>0.15610779994039733</v>
      </c>
      <c r="F14" s="61">
        <v>0.15397000314684367</v>
      </c>
    </row>
    <row r="15" spans="1:6" x14ac:dyDescent="0.25">
      <c r="A15" t="s">
        <v>237</v>
      </c>
      <c r="B15" s="103">
        <v>2.0811929227319784E-3</v>
      </c>
      <c r="C15" s="103">
        <v>2.0524664296712619E-3</v>
      </c>
      <c r="D15" s="103">
        <v>2.0412483210926033E-3</v>
      </c>
      <c r="E15" s="103">
        <v>2.0684314370705771E-3</v>
      </c>
      <c r="F15" s="103">
        <v>2.0292150875791054E-3</v>
      </c>
    </row>
    <row r="16" spans="1:6" x14ac:dyDescent="0.25">
      <c r="A16" t="s">
        <v>238</v>
      </c>
      <c r="B16" s="103">
        <v>1.3145206577670033E-2</v>
      </c>
      <c r="C16" s="103">
        <v>1.2949042688931434E-2</v>
      </c>
      <c r="D16" s="103">
        <v>1.2877455026449531E-2</v>
      </c>
      <c r="E16" s="103">
        <v>1.3043457164021801E-2</v>
      </c>
      <c r="F16" s="103">
        <v>0</v>
      </c>
    </row>
    <row r="17" spans="1:8" ht="15.75" thickBot="1" x14ac:dyDescent="0.3">
      <c r="A17" s="33" t="s">
        <v>241</v>
      </c>
      <c r="B17" s="61">
        <v>0.17787450872457031</v>
      </c>
      <c r="C17" s="61">
        <v>0.17324042230153716</v>
      </c>
      <c r="D17" s="61">
        <v>0.16849429089136547</v>
      </c>
      <c r="E17" s="61">
        <v>0.17121968854148972</v>
      </c>
      <c r="F17" s="61">
        <v>0.15599921823442278</v>
      </c>
      <c r="G17" s="75"/>
    </row>
    <row r="18" spans="1:8" ht="18" customHeight="1" thickBot="1" x14ac:dyDescent="0.3">
      <c r="A18" s="122" t="s">
        <v>242</v>
      </c>
      <c r="B18" s="80"/>
      <c r="C18" s="80"/>
      <c r="D18" s="80"/>
      <c r="E18" s="79"/>
      <c r="F18" s="152"/>
      <c r="G18" s="78"/>
    </row>
    <row r="19" spans="1:8" ht="50.1" customHeight="1" x14ac:dyDescent="0.25">
      <c r="A19" s="158" t="s">
        <v>289</v>
      </c>
      <c r="B19" s="158"/>
      <c r="C19" s="158"/>
      <c r="D19" s="158"/>
      <c r="E19" s="158"/>
      <c r="F19" s="158"/>
      <c r="G19" s="153"/>
      <c r="H19" s="153"/>
    </row>
    <row r="20" spans="1:8" ht="8.1" customHeight="1" x14ac:dyDescent="0.25">
      <c r="G20" s="81"/>
    </row>
    <row r="21" spans="1:8" x14ac:dyDescent="0.25">
      <c r="A21" s="53" t="s">
        <v>243</v>
      </c>
      <c r="G21" s="78"/>
    </row>
    <row r="22" spans="1:8" ht="15.75" thickBot="1" x14ac:dyDescent="0.3">
      <c r="A22" s="26" t="s">
        <v>229</v>
      </c>
      <c r="B22" s="29">
        <v>44104</v>
      </c>
      <c r="C22" s="29">
        <v>44012</v>
      </c>
      <c r="D22" s="29">
        <v>43921</v>
      </c>
      <c r="E22" s="29">
        <v>43830</v>
      </c>
      <c r="F22" s="29">
        <v>43738</v>
      </c>
      <c r="G22" s="75"/>
    </row>
    <row r="23" spans="1:8" x14ac:dyDescent="0.25">
      <c r="A23" s="53" t="s">
        <v>244</v>
      </c>
      <c r="B23" s="50">
        <v>3663.2786741919986</v>
      </c>
      <c r="C23" s="50">
        <v>3658.4149672392905</v>
      </c>
      <c r="D23" s="50">
        <v>3608.7084056783101</v>
      </c>
      <c r="E23" s="50">
        <v>3539.6336354375312</v>
      </c>
      <c r="F23" s="50">
        <v>3255.6302995844399</v>
      </c>
    </row>
    <row r="24" spans="1:8" x14ac:dyDescent="0.25">
      <c r="A24" s="24" t="s">
        <v>231</v>
      </c>
      <c r="B24" s="15">
        <v>3315.7816741919987</v>
      </c>
      <c r="C24" s="15">
        <v>3310.8639672392906</v>
      </c>
      <c r="D24" s="15">
        <v>3261.15440567831</v>
      </c>
      <c r="E24" s="15">
        <v>3192.0596354375316</v>
      </c>
      <c r="F24" s="15">
        <v>3207.9112995844398</v>
      </c>
    </row>
    <row r="25" spans="1:8" x14ac:dyDescent="0.25">
      <c r="A25" s="4" t="s">
        <v>232</v>
      </c>
      <c r="B25" s="15">
        <v>2819.7249999999999</v>
      </c>
      <c r="C25" s="15">
        <v>2819.7249999999999</v>
      </c>
      <c r="D25" s="15">
        <v>2819.7249999999999</v>
      </c>
      <c r="E25" s="15">
        <v>2819.7249999999999</v>
      </c>
      <c r="F25" s="15">
        <v>2819.7249999999999</v>
      </c>
    </row>
    <row r="26" spans="1:8" x14ac:dyDescent="0.25">
      <c r="A26" s="4" t="s">
        <v>233</v>
      </c>
      <c r="B26" s="15">
        <v>1076.636</v>
      </c>
      <c r="C26" s="15">
        <v>1067.107</v>
      </c>
      <c r="D26" s="15">
        <v>1069.413</v>
      </c>
      <c r="E26" s="15">
        <v>946.25099999999998</v>
      </c>
      <c r="F26" s="15">
        <v>950.65700000000004</v>
      </c>
      <c r="G26" s="15"/>
    </row>
    <row r="27" spans="1:8" x14ac:dyDescent="0.25">
      <c r="A27" s="4" t="s">
        <v>234</v>
      </c>
      <c r="B27" s="15">
        <v>33.559149044258</v>
      </c>
      <c r="C27" s="15">
        <v>27.020143410356003</v>
      </c>
      <c r="D27" s="15">
        <v>21.240571705178002</v>
      </c>
      <c r="E27" s="15">
        <v>87.907286820712002</v>
      </c>
      <c r="F27" s="15">
        <v>84.647043313543691</v>
      </c>
      <c r="G27" s="15"/>
    </row>
    <row r="28" spans="1:8" x14ac:dyDescent="0.25">
      <c r="A28" s="4" t="s">
        <v>235</v>
      </c>
      <c r="B28" s="15">
        <v>-710.9998932582896</v>
      </c>
      <c r="C28" s="15">
        <v>-678.78523401580571</v>
      </c>
      <c r="D28" s="15">
        <v>-683.13177587757798</v>
      </c>
      <c r="E28" s="15">
        <v>-737.34163522137078</v>
      </c>
      <c r="F28" s="15">
        <v>-745.91280696533397</v>
      </c>
      <c r="G28" s="15"/>
    </row>
    <row r="29" spans="1:8" x14ac:dyDescent="0.25">
      <c r="A29" s="4" t="s">
        <v>245</v>
      </c>
      <c r="B29" s="15">
        <v>96.861418406030452</v>
      </c>
      <c r="C29" s="15">
        <v>75.79705784474038</v>
      </c>
      <c r="D29" s="15">
        <v>33.90760985071006</v>
      </c>
      <c r="E29" s="15">
        <v>75.517983838190503</v>
      </c>
      <c r="F29" s="15">
        <v>98.795063236230135</v>
      </c>
    </row>
    <row r="30" spans="1:8" x14ac:dyDescent="0.25">
      <c r="A30" s="24" t="s">
        <v>237</v>
      </c>
      <c r="B30" s="15">
        <v>47.497</v>
      </c>
      <c r="C30" s="15">
        <v>47.551000000000002</v>
      </c>
      <c r="D30" s="15">
        <v>47.554000000000002</v>
      </c>
      <c r="E30" s="15">
        <v>47.573999999999998</v>
      </c>
      <c r="F30" s="15">
        <v>47.719000000000001</v>
      </c>
      <c r="G30" s="15"/>
    </row>
    <row r="31" spans="1:8" x14ac:dyDescent="0.25">
      <c r="A31" s="24" t="s">
        <v>238</v>
      </c>
      <c r="B31" s="15">
        <v>300</v>
      </c>
      <c r="C31" s="15">
        <v>300</v>
      </c>
      <c r="D31" s="15">
        <v>300</v>
      </c>
      <c r="E31" s="15">
        <v>300</v>
      </c>
      <c r="F31" s="15">
        <v>0</v>
      </c>
      <c r="G31" s="15"/>
    </row>
    <row r="32" spans="1:8" x14ac:dyDescent="0.25">
      <c r="A32" s="53" t="s">
        <v>239</v>
      </c>
      <c r="B32" s="50">
        <v>22568.256145540585</v>
      </c>
      <c r="C32" s="50">
        <v>22954.109790326111</v>
      </c>
      <c r="D32" s="50">
        <v>23113.086893243246</v>
      </c>
      <c r="E32" s="50">
        <v>22793.292122959974</v>
      </c>
      <c r="F32" s="50">
        <v>23303.966230874368</v>
      </c>
    </row>
    <row r="33" spans="1:8" x14ac:dyDescent="0.25">
      <c r="A33" s="33" t="s">
        <v>240</v>
      </c>
      <c r="B33" s="61">
        <v>0.1469223697572746</v>
      </c>
      <c r="C33" s="61">
        <v>0.14423839554146581</v>
      </c>
      <c r="D33" s="61">
        <v>0.14109558021138485</v>
      </c>
      <c r="E33" s="61">
        <v>0.14004381719927719</v>
      </c>
      <c r="F33" s="61">
        <v>0.13765516426703467</v>
      </c>
      <c r="G33" s="78"/>
    </row>
    <row r="34" spans="1:8" x14ac:dyDescent="0.25">
      <c r="A34" t="s">
        <v>237</v>
      </c>
      <c r="B34" s="103">
        <v>2.1045932700203447E-3</v>
      </c>
      <c r="C34" s="103">
        <v>2.0715680300544752E-3</v>
      </c>
      <c r="D34" s="103">
        <v>2.0574491074968303E-3</v>
      </c>
      <c r="E34" s="103">
        <v>2.087193010266301E-3</v>
      </c>
      <c r="F34" s="103">
        <v>2.0476771862456299E-3</v>
      </c>
    </row>
    <row r="35" spans="1:8" x14ac:dyDescent="0.25">
      <c r="A35" t="s">
        <v>238</v>
      </c>
      <c r="B35" s="103">
        <v>1.329300757955457E-2</v>
      </c>
      <c r="C35" s="103">
        <v>1.3069554983414493E-2</v>
      </c>
      <c r="D35" s="103">
        <v>1.2979659592233021E-2</v>
      </c>
      <c r="E35" s="103">
        <v>1.3161766996256156E-2</v>
      </c>
      <c r="F35" s="103">
        <v>0</v>
      </c>
    </row>
    <row r="36" spans="1:8" x14ac:dyDescent="0.25">
      <c r="A36" s="33" t="s">
        <v>241</v>
      </c>
      <c r="B36" s="134">
        <v>0.16231997060684952</v>
      </c>
      <c r="C36" s="134">
        <v>0.15937951855493479</v>
      </c>
      <c r="D36" s="134">
        <v>0.1561326889111147</v>
      </c>
      <c r="E36" s="134">
        <v>0.15529277720579965</v>
      </c>
      <c r="F36" s="134">
        <v>0.1397028414532803</v>
      </c>
      <c r="G36" s="75"/>
      <c r="H36" s="78"/>
    </row>
    <row r="37" spans="1:8" x14ac:dyDescent="0.25">
      <c r="A37" s="123" t="s">
        <v>287</v>
      </c>
      <c r="B37" s="92"/>
      <c r="C37" s="92"/>
      <c r="D37" s="92"/>
      <c r="E37" s="135"/>
      <c r="F37" s="135"/>
    </row>
    <row r="40" spans="1:8" ht="15.75" thickBot="1" x14ac:dyDescent="0.3">
      <c r="B40" s="124" t="s">
        <v>293</v>
      </c>
    </row>
    <row r="41" spans="1:8" x14ac:dyDescent="0.25">
      <c r="B41" s="77" t="s">
        <v>294</v>
      </c>
    </row>
    <row r="42" spans="1:8" x14ac:dyDescent="0.25">
      <c r="A42" t="s">
        <v>246</v>
      </c>
      <c r="B42" s="147">
        <v>0.16264810922416828</v>
      </c>
    </row>
    <row r="43" spans="1:8" x14ac:dyDescent="0.25">
      <c r="A43" t="s">
        <v>247</v>
      </c>
      <c r="B43" s="147">
        <v>0.17787450872457031</v>
      </c>
    </row>
    <row r="44" spans="1:8" x14ac:dyDescent="0.25">
      <c r="A44" t="s">
        <v>268</v>
      </c>
      <c r="B44" s="148">
        <v>8.7499999999999994E-2</v>
      </c>
    </row>
    <row r="45" spans="1:8" ht="15.75" thickBot="1" x14ac:dyDescent="0.3">
      <c r="A45" t="s">
        <v>267</v>
      </c>
      <c r="B45" s="148">
        <v>0.1225</v>
      </c>
    </row>
    <row r="46" spans="1:8" x14ac:dyDescent="0.25">
      <c r="A46" s="76" t="s">
        <v>248</v>
      </c>
      <c r="B46" s="113">
        <v>5.5374508724570309E-2</v>
      </c>
    </row>
    <row r="47" spans="1:8" x14ac:dyDescent="0.25">
      <c r="A47" s="123" t="s">
        <v>266</v>
      </c>
      <c r="B47" s="149"/>
      <c r="C47" s="149"/>
      <c r="D47" s="149"/>
    </row>
    <row r="56" spans="1:3" x14ac:dyDescent="0.25">
      <c r="A56" s="28"/>
      <c r="B56" s="28"/>
      <c r="C56" s="28"/>
    </row>
    <row r="57" spans="1:3" x14ac:dyDescent="0.25">
      <c r="A57" s="28"/>
      <c r="B57" s="28"/>
      <c r="C57" s="28"/>
    </row>
    <row r="58" spans="1:3" x14ac:dyDescent="0.25">
      <c r="A58" s="28"/>
      <c r="B58" s="28"/>
      <c r="C58" s="28"/>
    </row>
    <row r="59" spans="1:3" x14ac:dyDescent="0.25">
      <c r="A59" s="28"/>
      <c r="B59" s="28"/>
      <c r="C59" s="28"/>
    </row>
    <row r="60" spans="1:3" x14ac:dyDescent="0.25">
      <c r="A60" s="28"/>
      <c r="B60" s="28"/>
      <c r="C60" s="28"/>
    </row>
    <row r="61" spans="1:3" x14ac:dyDescent="0.25">
      <c r="A61" s="28"/>
      <c r="B61" s="28"/>
      <c r="C61" s="28"/>
    </row>
    <row r="62" spans="1:3" x14ac:dyDescent="0.25">
      <c r="A62" s="28"/>
      <c r="B62" s="28"/>
      <c r="C62" s="28"/>
    </row>
    <row r="63" spans="1:3" x14ac:dyDescent="0.25">
      <c r="A63" s="28"/>
      <c r="B63" s="28"/>
      <c r="C63" s="28"/>
    </row>
    <row r="64" spans="1:3" x14ac:dyDescent="0.25">
      <c r="A64" s="28"/>
      <c r="B64" s="28"/>
      <c r="C64" s="28"/>
    </row>
    <row r="65" spans="1:3" x14ac:dyDescent="0.25">
      <c r="A65" s="28"/>
      <c r="B65" s="28"/>
      <c r="C65" s="28"/>
    </row>
    <row r="66" spans="1:3" x14ac:dyDescent="0.25">
      <c r="A66" s="28"/>
      <c r="B66" s="28"/>
      <c r="C66" s="28"/>
    </row>
    <row r="67" spans="1:3" x14ac:dyDescent="0.25">
      <c r="A67" s="28"/>
      <c r="B67" s="28"/>
      <c r="C67" s="28"/>
    </row>
    <row r="68" spans="1:3" x14ac:dyDescent="0.25">
      <c r="A68" s="28"/>
      <c r="B68" s="28"/>
      <c r="C68" s="28"/>
    </row>
  </sheetData>
  <mergeCells count="1">
    <mergeCell ref="A19:F19"/>
  </mergeCells>
  <pageMargins left="0.70866141732283472" right="0.70866141732283472" top="0.74803149606299213" bottom="0.74803149606299213" header="0.31496062992125984" footer="0.31496062992125984"/>
  <pageSetup paperSize="9" scale="95" orientation="portrait" horizontalDpi="4294967294" vertic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I50"/>
  <sheetViews>
    <sheetView showGridLines="0" showRowColHeaders="0" zoomScale="90" zoomScaleNormal="90" workbookViewId="0"/>
  </sheetViews>
  <sheetFormatPr baseColWidth="10" defaultRowHeight="15" x14ac:dyDescent="0.25"/>
  <cols>
    <col min="1" max="1" width="87.140625" customWidth="1"/>
    <col min="2" max="5" width="10.7109375" customWidth="1"/>
    <col min="6" max="8" width="8.7109375" customWidth="1"/>
  </cols>
  <sheetData>
    <row r="1" spans="1:9" ht="15.75" x14ac:dyDescent="0.25">
      <c r="A1" s="25" t="s">
        <v>5</v>
      </c>
      <c r="B1" s="25"/>
      <c r="C1" s="25"/>
      <c r="D1" s="25"/>
    </row>
    <row r="2" spans="1:9" ht="15.75" thickBot="1" x14ac:dyDescent="0.3">
      <c r="A2" s="26" t="s">
        <v>6</v>
      </c>
      <c r="B2" s="124">
        <v>44104</v>
      </c>
      <c r="C2" s="124">
        <v>44012</v>
      </c>
      <c r="D2" s="124">
        <v>43830</v>
      </c>
      <c r="E2" s="124">
        <v>43738</v>
      </c>
      <c r="F2" s="30" t="s">
        <v>16</v>
      </c>
      <c r="G2" s="30" t="s">
        <v>280</v>
      </c>
      <c r="H2" s="30" t="s">
        <v>17</v>
      </c>
    </row>
    <row r="3" spans="1:9" x14ac:dyDescent="0.25">
      <c r="A3" s="33" t="s">
        <v>7</v>
      </c>
      <c r="B3" s="33"/>
      <c r="C3" s="33"/>
      <c r="D3" s="34"/>
      <c r="E3" s="34"/>
      <c r="F3" s="34"/>
      <c r="G3" s="34"/>
      <c r="H3" s="34"/>
    </row>
    <row r="4" spans="1:9" x14ac:dyDescent="0.25">
      <c r="A4" t="s">
        <v>8</v>
      </c>
      <c r="B4" s="15">
        <v>62145.007289459492</v>
      </c>
      <c r="C4" s="15">
        <v>63002.234999999986</v>
      </c>
      <c r="D4" s="15">
        <v>56707.614522413001</v>
      </c>
      <c r="E4" s="15">
        <v>55805.847189909902</v>
      </c>
      <c r="F4" s="31">
        <v>-1.3606306356282342E-2</v>
      </c>
      <c r="G4" s="31">
        <v>9.5884702836466995E-2</v>
      </c>
      <c r="H4" s="31">
        <v>0.11359311646998445</v>
      </c>
    </row>
    <row r="5" spans="1:9" x14ac:dyDescent="0.25">
      <c r="A5" s="22" t="s">
        <v>9</v>
      </c>
      <c r="B5" s="15">
        <v>26849.482</v>
      </c>
      <c r="C5" s="15">
        <v>27813.7</v>
      </c>
      <c r="D5" s="15">
        <v>27150.820000000003</v>
      </c>
      <c r="E5" s="15">
        <v>28024.815999999999</v>
      </c>
      <c r="F5" s="31">
        <v>-3.466701661411465E-2</v>
      </c>
      <c r="G5" s="31">
        <v>-1.1098670316403089E-2</v>
      </c>
      <c r="H5" s="31">
        <v>-4.1939044309871616E-2</v>
      </c>
    </row>
    <row r="6" spans="1:9" x14ac:dyDescent="0.25">
      <c r="A6" s="23" t="s">
        <v>10</v>
      </c>
      <c r="B6" s="15">
        <v>25559.552423000001</v>
      </c>
      <c r="C6" s="15">
        <v>26494.140718000002</v>
      </c>
      <c r="D6" s="15">
        <v>25800.247099000004</v>
      </c>
      <c r="E6" s="15">
        <v>26451.472071</v>
      </c>
      <c r="F6" s="31">
        <v>-3.5275282370831759E-2</v>
      </c>
      <c r="G6" s="31">
        <v>-9.329161657887065E-3</v>
      </c>
      <c r="H6" s="31">
        <v>-3.371909304729595E-2</v>
      </c>
      <c r="I6" s="125"/>
    </row>
    <row r="7" spans="1:9" x14ac:dyDescent="0.25">
      <c r="A7" s="27" t="s">
        <v>11</v>
      </c>
      <c r="B7" s="95">
        <v>40275.972043739996</v>
      </c>
      <c r="C7" s="95">
        <v>39905.104724889999</v>
      </c>
      <c r="D7" s="95">
        <v>38034.62504028</v>
      </c>
      <c r="E7" s="95">
        <v>37263.611319482196</v>
      </c>
      <c r="F7" s="31">
        <v>9.2937312508460882E-3</v>
      </c>
      <c r="G7" s="31">
        <v>5.8929120533890655E-2</v>
      </c>
      <c r="H7" s="31">
        <v>8.0839205261967584E-2</v>
      </c>
    </row>
    <row r="8" spans="1:9" x14ac:dyDescent="0.25">
      <c r="A8" s="27" t="s">
        <v>12</v>
      </c>
      <c r="B8" s="15">
        <v>12566.536999999998</v>
      </c>
      <c r="C8" s="15">
        <v>12269.460000000001</v>
      </c>
      <c r="D8" s="15">
        <v>12863.263365000001</v>
      </c>
      <c r="E8" s="15">
        <v>12994.204108000002</v>
      </c>
      <c r="F8" s="31">
        <v>2.4212720038208485E-2</v>
      </c>
      <c r="G8" s="31">
        <v>-2.3067736124207254E-2</v>
      </c>
      <c r="H8" s="31">
        <v>-3.2912143325246529E-2</v>
      </c>
    </row>
    <row r="9" spans="1:9" x14ac:dyDescent="0.25">
      <c r="A9" t="s">
        <v>13</v>
      </c>
      <c r="B9" s="15">
        <v>3990.55869549412</v>
      </c>
      <c r="C9" s="15">
        <v>3964.6550000000002</v>
      </c>
      <c r="D9" s="15">
        <v>3970.9656704745998</v>
      </c>
      <c r="E9" s="15">
        <v>3969.6943603074997</v>
      </c>
      <c r="F9" s="31">
        <v>6.5336568993064467E-3</v>
      </c>
      <c r="G9" s="31">
        <v>4.9340706128991659E-3</v>
      </c>
      <c r="H9" s="31">
        <v>5.2559046850660183E-3</v>
      </c>
    </row>
    <row r="10" spans="1:9" x14ac:dyDescent="0.25">
      <c r="A10" t="s">
        <v>14</v>
      </c>
      <c r="B10" s="15">
        <v>4074.6130266394962</v>
      </c>
      <c r="C10" s="15">
        <v>4062.4480000000003</v>
      </c>
      <c r="D10" s="15">
        <v>3970.3945922239996</v>
      </c>
      <c r="E10" s="15">
        <v>4009.8483498108994</v>
      </c>
      <c r="F10" s="31">
        <v>2.9945064255581517E-3</v>
      </c>
      <c r="G10" s="31">
        <v>2.6248885846159468E-2</v>
      </c>
      <c r="H10" s="31">
        <v>1.6151403040379566E-2</v>
      </c>
    </row>
    <row r="11" spans="1:9" x14ac:dyDescent="0.25">
      <c r="A11" s="83" t="s">
        <v>15</v>
      </c>
      <c r="B11" s="83"/>
      <c r="C11" s="83"/>
      <c r="D11" s="15"/>
      <c r="E11" s="15"/>
      <c r="F11" s="31"/>
      <c r="G11" s="31"/>
      <c r="H11" s="31"/>
    </row>
    <row r="12" spans="1:9" x14ac:dyDescent="0.25">
      <c r="A12" s="33" t="s">
        <v>18</v>
      </c>
      <c r="B12" s="33"/>
      <c r="C12" s="33"/>
      <c r="D12" s="35"/>
      <c r="E12" s="35"/>
      <c r="F12" s="36"/>
      <c r="G12" s="36"/>
      <c r="H12" s="36"/>
    </row>
    <row r="13" spans="1:9" x14ac:dyDescent="0.25">
      <c r="A13" t="s">
        <v>19</v>
      </c>
      <c r="B13" s="15">
        <v>426.93178301</v>
      </c>
      <c r="C13" s="15">
        <v>277.31099999999998</v>
      </c>
      <c r="D13" s="15">
        <v>578.54317417000004</v>
      </c>
      <c r="E13" s="15">
        <v>436.79382858999998</v>
      </c>
      <c r="F13" s="31"/>
      <c r="G13" s="31">
        <v>0</v>
      </c>
      <c r="H13" s="31">
        <v>-2.257826217883005E-2</v>
      </c>
    </row>
    <row r="14" spans="1:9" x14ac:dyDescent="0.25">
      <c r="A14" t="s">
        <v>20</v>
      </c>
      <c r="B14" s="15">
        <v>760.18496041359163</v>
      </c>
      <c r="C14" s="15">
        <v>528.22537868970005</v>
      </c>
      <c r="D14" s="15">
        <v>1008.556954532108</v>
      </c>
      <c r="E14" s="15">
        <v>785.13453699160812</v>
      </c>
      <c r="F14" s="31"/>
      <c r="G14" s="31">
        <v>0</v>
      </c>
      <c r="H14" s="31">
        <v>-3.177745392989019E-2</v>
      </c>
    </row>
    <row r="15" spans="1:9" x14ac:dyDescent="0.25">
      <c r="A15" t="s">
        <v>21</v>
      </c>
      <c r="B15" s="15">
        <v>330.94467938359156</v>
      </c>
      <c r="C15" s="15">
        <v>239.11337868970003</v>
      </c>
      <c r="D15" s="15">
        <v>401.93488332210796</v>
      </c>
      <c r="E15" s="15">
        <v>330.98526199160813</v>
      </c>
      <c r="F15" s="31"/>
      <c r="G15" s="31">
        <v>0</v>
      </c>
      <c r="H15" s="31">
        <v>-1.2261152587994333E-4</v>
      </c>
    </row>
    <row r="16" spans="1:9" x14ac:dyDescent="0.25">
      <c r="A16" t="s">
        <v>22</v>
      </c>
      <c r="B16" s="15">
        <v>77.364385320524008</v>
      </c>
      <c r="C16" s="15">
        <v>60.887999999999998</v>
      </c>
      <c r="D16" s="15">
        <v>172.27541047700399</v>
      </c>
      <c r="E16" s="15">
        <v>159.03764997660798</v>
      </c>
      <c r="F16" s="31"/>
      <c r="G16" s="31">
        <v>0</v>
      </c>
      <c r="H16" s="31">
        <v>-0.51354672725670225</v>
      </c>
    </row>
    <row r="17" spans="1:8" x14ac:dyDescent="0.25">
      <c r="A17" s="27" t="s">
        <v>23</v>
      </c>
      <c r="B17" s="32">
        <v>0.51754089591031827</v>
      </c>
      <c r="C17" s="32">
        <v>0.504076499808645</v>
      </c>
      <c r="D17" s="32">
        <v>0.55916097814389365</v>
      </c>
      <c r="E17" s="32">
        <v>0.53752500127823422</v>
      </c>
      <c r="F17" s="82">
        <v>1.3464396101673271</v>
      </c>
      <c r="G17" s="82">
        <v>-4.1620082233575388</v>
      </c>
      <c r="H17" s="82">
        <v>-1.998410536791595</v>
      </c>
    </row>
    <row r="18" spans="1:8" x14ac:dyDescent="0.25">
      <c r="A18" s="27" t="s">
        <v>24</v>
      </c>
      <c r="B18" s="32">
        <v>2.6086365801445084E-2</v>
      </c>
      <c r="C18" s="32">
        <v>3.0921259710263809E-2</v>
      </c>
      <c r="D18" s="32">
        <v>4.3746403907902846E-2</v>
      </c>
      <c r="E18" s="32">
        <v>5.4142410218390703E-2</v>
      </c>
      <c r="F18" s="82">
        <v>-0.48348939088187248</v>
      </c>
      <c r="G18" s="82">
        <v>-1.7660038106457763</v>
      </c>
      <c r="H18" s="82">
        <v>-2.805604441694562</v>
      </c>
    </row>
    <row r="19" spans="1:8" x14ac:dyDescent="0.25">
      <c r="A19" s="27" t="s">
        <v>25</v>
      </c>
      <c r="B19" s="32">
        <v>1.7411044532668605E-3</v>
      </c>
      <c r="C19" s="32">
        <v>2.1204973104096366E-3</v>
      </c>
      <c r="D19" s="32">
        <v>3.0593554636381198E-3</v>
      </c>
      <c r="E19" s="32">
        <v>3.7748265267189456E-3</v>
      </c>
      <c r="F19" s="82">
        <v>-3.7939285714277612E-2</v>
      </c>
      <c r="G19" s="82">
        <v>-0.13182510103712594</v>
      </c>
      <c r="H19" s="82">
        <v>-0.2033722073452085</v>
      </c>
    </row>
    <row r="20" spans="1:8" x14ac:dyDescent="0.25">
      <c r="A20" s="27" t="s">
        <v>282</v>
      </c>
      <c r="B20" s="32">
        <v>6.5267646613919414E-2</v>
      </c>
      <c r="C20" s="32">
        <v>6.7536402679486324E-2</v>
      </c>
      <c r="D20" s="32">
        <v>4.3746403907902846E-2</v>
      </c>
      <c r="E20" s="32">
        <v>5.4142410218390703E-2</v>
      </c>
      <c r="F20" s="82">
        <v>-0.22687560655669098</v>
      </c>
      <c r="G20" s="82">
        <v>2.1521242706016568</v>
      </c>
      <c r="H20" s="82">
        <v>1.112523639552871</v>
      </c>
    </row>
    <row r="21" spans="1:8" x14ac:dyDescent="0.25">
      <c r="A21" s="27" t="s">
        <v>283</v>
      </c>
      <c r="B21" s="32">
        <v>4.3562139333125404E-3</v>
      </c>
      <c r="C21" s="32">
        <v>4.6314659098140318E-3</v>
      </c>
      <c r="D21" s="32">
        <v>3.0593554636381198E-3</v>
      </c>
      <c r="E21" s="32">
        <v>3.7748265267189456E-3</v>
      </c>
      <c r="F21" s="82">
        <v>-2.7525197650149144E-2</v>
      </c>
      <c r="G21" s="82">
        <v>0.12968584696744206</v>
      </c>
      <c r="H21" s="82">
        <v>5.8138740659359478E-2</v>
      </c>
    </row>
    <row r="22" spans="1:8" x14ac:dyDescent="0.25">
      <c r="A22" s="143" t="s">
        <v>281</v>
      </c>
      <c r="D22" s="15"/>
      <c r="E22" s="15"/>
      <c r="F22" s="31"/>
      <c r="G22" s="31"/>
      <c r="H22" s="31"/>
    </row>
    <row r="23" spans="1:8" x14ac:dyDescent="0.25">
      <c r="A23" s="33" t="s">
        <v>26</v>
      </c>
      <c r="B23" s="33"/>
      <c r="C23" s="33"/>
      <c r="D23" s="35"/>
      <c r="E23" s="35"/>
      <c r="F23" s="36"/>
      <c r="G23" s="36"/>
      <c r="H23" s="36"/>
    </row>
    <row r="24" spans="1:8" x14ac:dyDescent="0.25">
      <c r="A24" t="s">
        <v>27</v>
      </c>
      <c r="B24" s="15">
        <v>1289.9295770000001</v>
      </c>
      <c r="C24" s="15">
        <v>1319.5592819999999</v>
      </c>
      <c r="D24" s="15">
        <v>1350.572901</v>
      </c>
      <c r="E24" s="15">
        <v>1573.3282819999999</v>
      </c>
      <c r="F24" s="31">
        <v>-2.2454243173593038E-2</v>
      </c>
      <c r="G24" s="31">
        <v>-4.4901925660657017E-2</v>
      </c>
      <c r="H24" s="31">
        <v>-0.1801268738649674</v>
      </c>
    </row>
    <row r="25" spans="1:8" x14ac:dyDescent="0.25">
      <c r="A25" t="s">
        <v>28</v>
      </c>
      <c r="B25" s="94">
        <v>1116.9546844799997</v>
      </c>
      <c r="C25" s="94">
        <v>1142.3220621299999</v>
      </c>
      <c r="D25" s="94">
        <v>1119.7329999999999</v>
      </c>
      <c r="E25" s="94">
        <v>1137.78</v>
      </c>
      <c r="F25" s="31">
        <v>-2.2206852595230118E-2</v>
      </c>
      <c r="G25" s="31">
        <v>-2.4812303647389206E-3</v>
      </c>
      <c r="H25" s="31">
        <v>-1.8303464219796648E-2</v>
      </c>
    </row>
    <row r="26" spans="1:8" x14ac:dyDescent="0.25">
      <c r="A26" t="s">
        <v>29</v>
      </c>
      <c r="B26" s="15">
        <v>2406.8842614799996</v>
      </c>
      <c r="C26" s="15">
        <v>2461.8813441299999</v>
      </c>
      <c r="D26" s="15">
        <v>2470.3059009999997</v>
      </c>
      <c r="E26" s="15">
        <v>2711.1082820000001</v>
      </c>
      <c r="F26" s="31">
        <v>-2.2339453028933687E-2</v>
      </c>
      <c r="G26" s="31">
        <v>-2.5673597546897537E-2</v>
      </c>
      <c r="H26" s="31">
        <v>-0.11221389515861488</v>
      </c>
    </row>
    <row r="27" spans="1:8" x14ac:dyDescent="0.25">
      <c r="A27" t="s">
        <v>30</v>
      </c>
      <c r="B27" s="93">
        <v>4.5622892366241452E-2</v>
      </c>
      <c r="C27" s="93">
        <v>4.5152233127179427E-2</v>
      </c>
      <c r="D27" s="93">
        <v>4.7838232440668031E-2</v>
      </c>
      <c r="E27" s="93">
        <v>5.4023491948409205E-2</v>
      </c>
      <c r="F27" s="82">
        <v>4.7065923906202539E-2</v>
      </c>
      <c r="G27" s="82">
        <v>-0.22153400744265792</v>
      </c>
      <c r="H27" s="82">
        <v>-0.84005995821677537</v>
      </c>
    </row>
    <row r="28" spans="1:8" x14ac:dyDescent="0.25">
      <c r="A28" t="s">
        <v>31</v>
      </c>
      <c r="B28" s="93">
        <v>0.65887528508077586</v>
      </c>
      <c r="C28" s="93">
        <v>0.608858981736904</v>
      </c>
      <c r="D28" s="93">
        <v>0.53965765154945899</v>
      </c>
      <c r="E28" s="93">
        <v>0.51954202142792227</v>
      </c>
      <c r="F28" s="82">
        <v>5.001630334387186</v>
      </c>
      <c r="G28" s="82">
        <v>11.921763353131688</v>
      </c>
      <c r="H28" s="82">
        <v>13.933326365285359</v>
      </c>
    </row>
    <row r="29" spans="1:8" x14ac:dyDescent="0.25">
      <c r="A29" t="s">
        <v>32</v>
      </c>
      <c r="B29" s="96">
        <v>0.6282990096833837</v>
      </c>
      <c r="C29" s="96">
        <v>0.62387962822072829</v>
      </c>
      <c r="D29" s="93">
        <v>0.62669314917038266</v>
      </c>
      <c r="E29" s="93">
        <v>0.63005326161472341</v>
      </c>
      <c r="F29" s="82">
        <v>0.4419381462655414</v>
      </c>
      <c r="G29" s="82">
        <v>0.1605860513001045</v>
      </c>
      <c r="H29" s="82">
        <v>-0.1754251931339712</v>
      </c>
    </row>
    <row r="30" spans="1:8" x14ac:dyDescent="0.25">
      <c r="A30" s="28" t="s">
        <v>33</v>
      </c>
      <c r="B30" s="93">
        <v>0.64468585579011806</v>
      </c>
      <c r="C30" s="93">
        <v>0.61582861733970828</v>
      </c>
      <c r="D30" s="93">
        <v>0.57910884616390679</v>
      </c>
      <c r="E30" s="93">
        <v>0.56592064809309595</v>
      </c>
      <c r="F30" s="82">
        <v>2.8857238450409772</v>
      </c>
      <c r="G30" s="82">
        <v>6.5577009626211265</v>
      </c>
      <c r="H30" s="82">
        <v>7.8765207697022106</v>
      </c>
    </row>
    <row r="31" spans="1:8" x14ac:dyDescent="0.25">
      <c r="A31" t="s">
        <v>34</v>
      </c>
      <c r="B31" s="101">
        <v>9.1336976218807948E-3</v>
      </c>
      <c r="C31" s="101">
        <v>8.9482107494385579E-3</v>
      </c>
      <c r="D31" s="101">
        <v>4.1902535585944153E-4</v>
      </c>
      <c r="E31" s="101">
        <v>1.5218028711003573E-3</v>
      </c>
      <c r="F31" s="82">
        <v>1.8548687244223684E-2</v>
      </c>
      <c r="G31" s="82">
        <v>0.87146722660213538</v>
      </c>
      <c r="H31" s="82">
        <v>0.76118947507804369</v>
      </c>
    </row>
    <row r="32" spans="1:8" x14ac:dyDescent="0.25">
      <c r="A32" t="s">
        <v>284</v>
      </c>
      <c r="B32" s="101">
        <v>1.2854003195631504E-3</v>
      </c>
      <c r="C32" s="101">
        <v>1.7382015713657735E-3</v>
      </c>
      <c r="D32" s="101">
        <v>4.1902535585944153E-4</v>
      </c>
      <c r="E32" s="101">
        <v>1.5218028711003573E-3</v>
      </c>
      <c r="F32" s="82">
        <v>-4.5280125180262309E-2</v>
      </c>
      <c r="G32" s="82">
        <v>8.6637496370370895E-2</v>
      </c>
      <c r="H32" s="82">
        <v>-2.3640255153720688E-2</v>
      </c>
    </row>
    <row r="33" spans="1:8" x14ac:dyDescent="0.25">
      <c r="A33" s="143" t="s">
        <v>281</v>
      </c>
      <c r="D33" s="15"/>
      <c r="E33" s="15"/>
      <c r="F33" s="31"/>
      <c r="G33" s="31"/>
      <c r="H33" s="31"/>
    </row>
    <row r="34" spans="1:8" x14ac:dyDescent="0.25">
      <c r="A34" s="33" t="s">
        <v>35</v>
      </c>
      <c r="B34" s="33"/>
      <c r="C34" s="33"/>
      <c r="D34" s="35"/>
      <c r="E34" s="35"/>
      <c r="F34" s="36"/>
      <c r="G34" s="36"/>
      <c r="H34" s="36"/>
    </row>
    <row r="35" spans="1:8" x14ac:dyDescent="0.25">
      <c r="A35" s="28" t="s">
        <v>36</v>
      </c>
      <c r="B35" s="96">
        <v>0.6666377156792459</v>
      </c>
      <c r="C35" s="96">
        <v>0.69699604077600052</v>
      </c>
      <c r="D35" s="96">
        <v>0.713844818274042</v>
      </c>
      <c r="E35" s="96">
        <v>0.75206924416764831</v>
      </c>
      <c r="F35" s="82">
        <v>-3.0358325096754624</v>
      </c>
      <c r="G35" s="82">
        <v>-4.7207102594796098</v>
      </c>
      <c r="H35" s="82">
        <v>-8.54315284884024</v>
      </c>
    </row>
    <row r="36" spans="1:8" x14ac:dyDescent="0.25">
      <c r="A36" s="28" t="s">
        <v>0</v>
      </c>
      <c r="B36" s="97">
        <v>3.11</v>
      </c>
      <c r="C36" s="97">
        <v>3.46</v>
      </c>
      <c r="D36" s="97">
        <v>3.19</v>
      </c>
      <c r="E36" s="97">
        <v>2.92</v>
      </c>
      <c r="F36" s="82">
        <v>-35.000000000000007</v>
      </c>
      <c r="G36" s="82">
        <v>-8.0000000000000071</v>
      </c>
      <c r="H36" s="82">
        <v>18.999999999999993</v>
      </c>
    </row>
    <row r="37" spans="1:8" x14ac:dyDescent="0.25">
      <c r="A37" s="28" t="s">
        <v>1</v>
      </c>
      <c r="B37" s="97">
        <v>1.41</v>
      </c>
      <c r="C37" s="97">
        <v>1.41</v>
      </c>
      <c r="D37" s="97">
        <v>1.41</v>
      </c>
      <c r="E37" s="97">
        <v>1.35</v>
      </c>
      <c r="F37" s="82">
        <v>0</v>
      </c>
      <c r="G37" s="82">
        <v>0</v>
      </c>
      <c r="H37" s="82">
        <v>5.9999999999999831</v>
      </c>
    </row>
    <row r="38" spans="1:8" x14ac:dyDescent="0.25">
      <c r="D38" s="15"/>
      <c r="E38" s="15"/>
      <c r="F38" s="31"/>
      <c r="G38" s="31"/>
      <c r="H38" s="31"/>
    </row>
    <row r="39" spans="1:8" x14ac:dyDescent="0.25">
      <c r="A39" s="33" t="s">
        <v>37</v>
      </c>
      <c r="B39" s="33"/>
      <c r="C39" s="33"/>
      <c r="D39" s="35"/>
      <c r="E39" s="35"/>
      <c r="F39" s="36"/>
      <c r="G39" s="36"/>
      <c r="H39" s="36"/>
    </row>
    <row r="40" spans="1:8" x14ac:dyDescent="0.25">
      <c r="A40" s="28" t="s">
        <v>40</v>
      </c>
      <c r="B40" s="96">
        <v>0.16264810922416828</v>
      </c>
      <c r="C40" s="96">
        <v>0.15823891318293445</v>
      </c>
      <c r="D40" s="96">
        <v>0.15610779994039733</v>
      </c>
      <c r="E40" s="96">
        <v>0.15397000314684367</v>
      </c>
      <c r="F40" s="82">
        <v>0.4409196041233826</v>
      </c>
      <c r="G40" s="82">
        <v>0.65403092837709453</v>
      </c>
      <c r="H40" s="82">
        <v>0.86781060773246099</v>
      </c>
    </row>
    <row r="41" spans="1:8" x14ac:dyDescent="0.25">
      <c r="A41" s="28" t="s">
        <v>41</v>
      </c>
      <c r="B41" s="96">
        <v>0.1469223697572746</v>
      </c>
      <c r="C41" s="96">
        <v>0.14423839554146581</v>
      </c>
      <c r="D41" s="96">
        <v>0.14004381719927719</v>
      </c>
      <c r="E41" s="96">
        <v>0.13765516426703467</v>
      </c>
      <c r="F41" s="82">
        <v>0.26839742158087931</v>
      </c>
      <c r="G41" s="82">
        <v>0.68785525579974083</v>
      </c>
      <c r="H41" s="82">
        <v>0.92672054902399326</v>
      </c>
    </row>
    <row r="42" spans="1:8" x14ac:dyDescent="0.25">
      <c r="A42" s="28" t="s">
        <v>42</v>
      </c>
      <c r="B42" s="96">
        <v>0.17787450872457031</v>
      </c>
      <c r="C42" s="96">
        <v>0.17324042230153716</v>
      </c>
      <c r="D42" s="96">
        <v>0.17121968854148972</v>
      </c>
      <c r="E42" s="96">
        <v>0.15599921823442278</v>
      </c>
      <c r="F42" s="82">
        <v>0.46340864230331458</v>
      </c>
      <c r="G42" s="82">
        <v>0.66548201830805842</v>
      </c>
      <c r="H42" s="82">
        <v>2.1875290490147528</v>
      </c>
    </row>
    <row r="43" spans="1:8" x14ac:dyDescent="0.25">
      <c r="A43" s="28" t="s">
        <v>43</v>
      </c>
      <c r="B43" s="96">
        <v>0.16231997060684952</v>
      </c>
      <c r="C43" s="96">
        <v>0.15937951855493479</v>
      </c>
      <c r="D43" s="96">
        <v>0.15529277720579965</v>
      </c>
      <c r="E43" s="96">
        <v>0.1397028414532803</v>
      </c>
      <c r="F43" s="82">
        <v>0.29404520519147326</v>
      </c>
      <c r="G43" s="82">
        <v>0.70271934010498749</v>
      </c>
      <c r="H43" s="82">
        <v>2.2617129153569229</v>
      </c>
    </row>
    <row r="44" spans="1:8" x14ac:dyDescent="0.25">
      <c r="A44" s="28" t="s">
        <v>38</v>
      </c>
      <c r="B44" s="95">
        <v>22822.007263820004</v>
      </c>
      <c r="C44" s="95">
        <v>23167.735809260528</v>
      </c>
      <c r="D44" s="95">
        <v>23000.037200835061</v>
      </c>
      <c r="E44" s="95">
        <v>23515.989158610944</v>
      </c>
      <c r="F44" s="31">
        <v>-1.4922845645638413E-2</v>
      </c>
      <c r="G44" s="31">
        <v>-7.7404195245646479E-3</v>
      </c>
      <c r="H44" s="31">
        <v>-2.9511065433402046E-2</v>
      </c>
    </row>
    <row r="45" spans="1:8" x14ac:dyDescent="0.25">
      <c r="A45" s="28" t="s">
        <v>39</v>
      </c>
      <c r="B45" s="96">
        <v>0.4371548851852366</v>
      </c>
      <c r="C45" s="96">
        <v>0.45094469964000244</v>
      </c>
      <c r="D45" s="96">
        <v>0.46729319754797127</v>
      </c>
      <c r="E45" s="96">
        <v>0.49890838515507152</v>
      </c>
      <c r="F45" s="82">
        <v>-1.3789814454765847</v>
      </c>
      <c r="G45" s="82">
        <v>-3.0138312362734676</v>
      </c>
      <c r="H45" s="82">
        <v>-6.175349996983492</v>
      </c>
    </row>
    <row r="46" spans="1:8" ht="50.1" customHeight="1" x14ac:dyDescent="0.25">
      <c r="A46" s="155" t="s">
        <v>288</v>
      </c>
      <c r="B46" s="155"/>
      <c r="C46" s="155"/>
      <c r="D46" s="155"/>
      <c r="E46" s="155"/>
      <c r="F46" s="155"/>
      <c r="G46" s="155"/>
      <c r="H46" s="154"/>
    </row>
    <row r="47" spans="1:8" x14ac:dyDescent="0.25">
      <c r="A47" s="33" t="s">
        <v>44</v>
      </c>
      <c r="B47" s="33"/>
      <c r="C47" s="33"/>
      <c r="D47" s="33"/>
      <c r="E47" s="37"/>
      <c r="F47" s="38"/>
      <c r="G47" s="38"/>
      <c r="H47" s="38"/>
    </row>
    <row r="48" spans="1:8" x14ac:dyDescent="0.25">
      <c r="A48" t="s">
        <v>45</v>
      </c>
      <c r="B48" s="15">
        <v>6248.8888888888887</v>
      </c>
      <c r="C48" s="15">
        <v>6274</v>
      </c>
      <c r="D48" s="109">
        <v>6719</v>
      </c>
      <c r="E48" s="109">
        <v>6761</v>
      </c>
      <c r="F48" s="31">
        <v>-4.0024085290263486E-3</v>
      </c>
      <c r="G48" s="31">
        <v>-6.9967422400820253E-2</v>
      </c>
      <c r="H48" s="31">
        <v>-7.5744876661900801E-2</v>
      </c>
    </row>
    <row r="49" spans="1:8" x14ac:dyDescent="0.25">
      <c r="A49" t="s">
        <v>46</v>
      </c>
      <c r="B49" s="15">
        <v>1015</v>
      </c>
      <c r="C49" s="15">
        <v>1028</v>
      </c>
      <c r="D49" s="109">
        <v>1046</v>
      </c>
      <c r="E49" s="109">
        <v>1080</v>
      </c>
      <c r="F49" s="31">
        <v>-1.264591439688716E-2</v>
      </c>
      <c r="G49" s="31">
        <v>-2.9636711281070746E-2</v>
      </c>
      <c r="H49" s="31">
        <v>-6.0185185185185182E-2</v>
      </c>
    </row>
    <row r="50" spans="1:8" x14ac:dyDescent="0.25">
      <c r="A50" t="s">
        <v>47</v>
      </c>
      <c r="B50" s="15">
        <v>1481</v>
      </c>
      <c r="C50" s="15">
        <v>1486</v>
      </c>
      <c r="D50" s="109">
        <v>1485</v>
      </c>
      <c r="E50" s="109">
        <v>1443</v>
      </c>
      <c r="F50" s="31">
        <v>-3.3647375504710633E-3</v>
      </c>
      <c r="G50" s="31">
        <v>-2.6936026936026937E-3</v>
      </c>
      <c r="H50" s="31">
        <v>2.6334026334026334E-2</v>
      </c>
    </row>
  </sheetData>
  <mergeCells count="1">
    <mergeCell ref="A46:G46"/>
  </mergeCells>
  <pageMargins left="0.70866141732283472" right="0.70866141732283472" top="0.74803149606299213" bottom="0.74803149606299213" header="0.31496062992125984" footer="0.31496062992125984"/>
  <pageSetup paperSize="9" scale="79" orientation="portrait" horizontalDpi="4294967294" verticalDpi="429496729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H74"/>
  <sheetViews>
    <sheetView showGridLines="0" showRowColHeaders="0" zoomScale="85" zoomScaleNormal="85" workbookViewId="0"/>
  </sheetViews>
  <sheetFormatPr baseColWidth="10" defaultRowHeight="15" x14ac:dyDescent="0.25"/>
  <cols>
    <col min="1" max="1" width="62.7109375" customWidth="1"/>
    <col min="2" max="5" width="10.7109375" customWidth="1"/>
    <col min="6" max="8" width="9.140625" customWidth="1"/>
  </cols>
  <sheetData>
    <row r="1" spans="1:8" ht="15.75" x14ac:dyDescent="0.25">
      <c r="A1" s="25" t="s">
        <v>7</v>
      </c>
      <c r="B1" s="25"/>
      <c r="C1" s="25"/>
      <c r="D1" s="25"/>
      <c r="E1" s="27"/>
    </row>
    <row r="2" spans="1:8" ht="15.75" thickBot="1" x14ac:dyDescent="0.3">
      <c r="A2" s="26" t="s">
        <v>3</v>
      </c>
      <c r="B2" s="29">
        <v>44104</v>
      </c>
      <c r="C2" s="29">
        <v>44012</v>
      </c>
      <c r="D2" s="29">
        <v>43830</v>
      </c>
      <c r="E2" s="29">
        <v>43738</v>
      </c>
      <c r="F2" s="30" t="s">
        <v>16</v>
      </c>
      <c r="G2" s="30" t="s">
        <v>280</v>
      </c>
      <c r="H2" s="30" t="s">
        <v>17</v>
      </c>
    </row>
    <row r="3" spans="1:8" x14ac:dyDescent="0.25">
      <c r="A3" t="s">
        <v>48</v>
      </c>
      <c r="B3" s="15">
        <v>4600.1558959999993</v>
      </c>
      <c r="C3" s="15">
        <v>7249.6490000000003</v>
      </c>
      <c r="D3" s="15">
        <v>4558.8145290000002</v>
      </c>
      <c r="E3" s="15">
        <v>2613.60223</v>
      </c>
      <c r="F3" s="32">
        <v>-0.36546501823743477</v>
      </c>
      <c r="G3" s="32">
        <v>9.0684467940106185E-3</v>
      </c>
      <c r="H3" s="32">
        <v>0.76008263353830985</v>
      </c>
    </row>
    <row r="4" spans="1:8" x14ac:dyDescent="0.25">
      <c r="A4" s="126" t="s">
        <v>269</v>
      </c>
      <c r="B4" s="15">
        <v>361.78598552</v>
      </c>
      <c r="C4" s="15">
        <v>161.95099999999999</v>
      </c>
      <c r="D4" s="15">
        <v>127.96202599999998</v>
      </c>
      <c r="E4" s="15">
        <v>118.11448</v>
      </c>
      <c r="F4" s="32">
        <v>1.2339225168106402</v>
      </c>
      <c r="G4" s="32">
        <v>1.8272917898314618</v>
      </c>
      <c r="H4" s="32">
        <v>2.0630112880317468</v>
      </c>
    </row>
    <row r="5" spans="1:8" x14ac:dyDescent="0.25">
      <c r="A5" s="126" t="s">
        <v>270</v>
      </c>
      <c r="B5" s="15">
        <v>2439.7415718000002</v>
      </c>
      <c r="C5" s="15">
        <v>2382.8139999999999</v>
      </c>
      <c r="D5" s="15">
        <v>1886.1606661800001</v>
      </c>
      <c r="E5" s="15">
        <v>1964.59765889</v>
      </c>
      <c r="F5" s="32">
        <v>2.3890900338843214E-2</v>
      </c>
      <c r="G5" s="32">
        <v>0.2934961562639069</v>
      </c>
      <c r="H5" s="32">
        <v>0.2418530383358275</v>
      </c>
    </row>
    <row r="6" spans="1:8" x14ac:dyDescent="0.25">
      <c r="A6" s="126" t="s">
        <v>49</v>
      </c>
      <c r="B6" s="15">
        <v>28610.600335219999</v>
      </c>
      <c r="C6" s="15">
        <v>28854.091</v>
      </c>
      <c r="D6" s="15">
        <v>28017.636083410001</v>
      </c>
      <c r="E6" s="15">
        <v>29530.98170557</v>
      </c>
      <c r="F6" s="32">
        <v>-8.4386877680534683E-3</v>
      </c>
      <c r="G6" s="32">
        <v>2.116396437032414E-2</v>
      </c>
      <c r="H6" s="32">
        <v>-3.1166636433776384E-2</v>
      </c>
    </row>
    <row r="7" spans="1:8" x14ac:dyDescent="0.25">
      <c r="A7" s="127" t="s">
        <v>271</v>
      </c>
      <c r="B7" s="15">
        <v>1114.6274229999999</v>
      </c>
      <c r="C7" s="15">
        <v>356.51600000000002</v>
      </c>
      <c r="D7" s="15">
        <v>459.32260400000001</v>
      </c>
      <c r="E7" s="15">
        <v>1163.248615</v>
      </c>
      <c r="F7" s="32">
        <v>2.1264443194695324</v>
      </c>
      <c r="G7" s="32">
        <v>1.42667661746514</v>
      </c>
      <c r="H7" s="32">
        <v>-4.1797764788226346E-2</v>
      </c>
    </row>
    <row r="8" spans="1:8" x14ac:dyDescent="0.25">
      <c r="A8" s="127" t="s">
        <v>272</v>
      </c>
      <c r="B8" s="15">
        <v>27495.972912220001</v>
      </c>
      <c r="C8" s="15">
        <v>28497.575000000001</v>
      </c>
      <c r="D8" s="15">
        <v>27558.313479410001</v>
      </c>
      <c r="E8" s="15">
        <v>28367.73309057</v>
      </c>
      <c r="F8" s="32">
        <v>-3.5146923476120341E-2</v>
      </c>
      <c r="G8" s="32">
        <v>-2.2621328854749156E-3</v>
      </c>
      <c r="H8" s="32">
        <v>-3.0730695877838402E-2</v>
      </c>
    </row>
    <row r="9" spans="1:8" x14ac:dyDescent="0.25">
      <c r="A9" s="126" t="s">
        <v>273</v>
      </c>
      <c r="B9" s="15">
        <v>20564.178809360001</v>
      </c>
      <c r="C9" s="15">
        <v>18881.830000000002</v>
      </c>
      <c r="D9" s="15">
        <v>16662.155460999998</v>
      </c>
      <c r="E9" s="15">
        <v>15925.408168</v>
      </c>
      <c r="F9" s="32">
        <v>8.9098821955287108E-2</v>
      </c>
      <c r="G9" s="32">
        <v>0.23418478824622718</v>
      </c>
      <c r="H9" s="32">
        <v>0.29128111458273304</v>
      </c>
    </row>
    <row r="10" spans="1:8" x14ac:dyDescent="0.25">
      <c r="A10" s="126" t="s">
        <v>50</v>
      </c>
      <c r="B10" s="15">
        <v>588.57509499999992</v>
      </c>
      <c r="C10" s="15">
        <v>560.05899999999997</v>
      </c>
      <c r="D10" s="15">
        <v>507.22918599999997</v>
      </c>
      <c r="E10" s="15">
        <v>591.78999199999998</v>
      </c>
      <c r="F10" s="32">
        <v>5.091623382536474E-2</v>
      </c>
      <c r="G10" s="32">
        <v>0.16037308428856842</v>
      </c>
      <c r="H10" s="32">
        <v>-5.4324963981480521E-3</v>
      </c>
    </row>
    <row r="11" spans="1:8" x14ac:dyDescent="0.25">
      <c r="A11" s="126" t="s">
        <v>274</v>
      </c>
      <c r="B11" s="15">
        <v>375.97337817099998</v>
      </c>
      <c r="C11" s="15">
        <v>346.72500000000002</v>
      </c>
      <c r="D11" s="15">
        <v>363.3474271101</v>
      </c>
      <c r="E11" s="15">
        <v>368.90045985029997</v>
      </c>
      <c r="F11" s="32">
        <v>8.435612710649637E-2</v>
      </c>
      <c r="G11" s="32">
        <v>3.4748976100700768E-2</v>
      </c>
      <c r="H11" s="32">
        <v>1.9172972361081377E-2</v>
      </c>
    </row>
    <row r="12" spans="1:8" x14ac:dyDescent="0.25">
      <c r="A12" s="126" t="s">
        <v>51</v>
      </c>
      <c r="B12" s="15">
        <v>1155.3764219000002</v>
      </c>
      <c r="C12" s="15">
        <v>1153.846</v>
      </c>
      <c r="D12" s="15">
        <v>1161.9538314599999</v>
      </c>
      <c r="E12" s="15">
        <v>1216.5101234600002</v>
      </c>
      <c r="F12" s="32">
        <v>1.3263658235156098E-3</v>
      </c>
      <c r="G12" s="32">
        <v>-5.660646216670423E-3</v>
      </c>
      <c r="H12" s="32">
        <v>-5.0253343873640263E-2</v>
      </c>
    </row>
    <row r="13" spans="1:8" x14ac:dyDescent="0.25">
      <c r="A13" s="126" t="s">
        <v>52</v>
      </c>
      <c r="B13" s="15">
        <v>72.533099000000007</v>
      </c>
      <c r="C13" s="15">
        <v>71.132999999999996</v>
      </c>
      <c r="D13" s="15">
        <v>66.224688</v>
      </c>
      <c r="E13" s="15">
        <v>61.640360999999999</v>
      </c>
      <c r="F13" s="32">
        <v>1.9682833565293347E-2</v>
      </c>
      <c r="G13" s="32">
        <v>9.5257693022276019E-2</v>
      </c>
      <c r="H13" s="32">
        <v>0.17671437712702573</v>
      </c>
    </row>
    <row r="14" spans="1:8" x14ac:dyDescent="0.25">
      <c r="A14" s="126" t="s">
        <v>53</v>
      </c>
      <c r="B14" s="15">
        <v>2674.2615999418999</v>
      </c>
      <c r="C14" s="15">
        <v>2689.1819999999998</v>
      </c>
      <c r="D14" s="15">
        <v>2757.7730571019001</v>
      </c>
      <c r="E14" s="15">
        <v>2706.0372731770003</v>
      </c>
      <c r="F14" s="32">
        <v>-5.548304301493859E-3</v>
      </c>
      <c r="G14" s="32">
        <v>-3.0282207937647E-2</v>
      </c>
      <c r="H14" s="32">
        <v>-1.174251129135203E-2</v>
      </c>
    </row>
    <row r="15" spans="1:8" x14ac:dyDescent="0.25">
      <c r="A15" t="s">
        <v>54</v>
      </c>
      <c r="B15" s="15">
        <v>456.20369054000003</v>
      </c>
      <c r="C15" s="15">
        <v>397.57400000000001</v>
      </c>
      <c r="D15" s="15">
        <v>293.88572036000005</v>
      </c>
      <c r="E15" s="15">
        <v>302.15906796000002</v>
      </c>
      <c r="F15" s="32">
        <v>0.14746862355184195</v>
      </c>
      <c r="G15" s="32">
        <v>0.55231662831785755</v>
      </c>
      <c r="H15" s="32">
        <v>0.50981300551401132</v>
      </c>
    </row>
    <row r="16" spans="1:8" x14ac:dyDescent="0.25">
      <c r="A16" t="s">
        <v>55</v>
      </c>
      <c r="B16" s="15">
        <v>245.434877</v>
      </c>
      <c r="C16" s="15">
        <v>253.381</v>
      </c>
      <c r="D16" s="15">
        <v>304.47277600000001</v>
      </c>
      <c r="E16" s="15">
        <v>405.883152</v>
      </c>
      <c r="F16" s="32">
        <v>-3.1360374297993932E-2</v>
      </c>
      <c r="G16" s="32">
        <v>-0.19390206170682403</v>
      </c>
      <c r="H16" s="32">
        <v>-0.39530656596458086</v>
      </c>
    </row>
    <row r="17" spans="1:8" x14ac:dyDescent="0.25">
      <c r="A17" s="33" t="s">
        <v>56</v>
      </c>
      <c r="B17" s="37">
        <v>62144.820759452901</v>
      </c>
      <c r="C17" s="37">
        <v>63002.235000000008</v>
      </c>
      <c r="D17" s="37">
        <v>56707.615451621998</v>
      </c>
      <c r="E17" s="37">
        <v>55805.624671907295</v>
      </c>
      <c r="F17" s="39">
        <v>-1.3609267045004141E-2</v>
      </c>
      <c r="G17" s="39">
        <v>9.5881395550293486E-2</v>
      </c>
      <c r="H17" s="39">
        <v>0.11359421428959965</v>
      </c>
    </row>
    <row r="18" spans="1:8" x14ac:dyDescent="0.25">
      <c r="B18" s="15"/>
      <c r="C18" s="15"/>
      <c r="D18" s="15"/>
      <c r="E18" s="15"/>
      <c r="F18" s="32"/>
      <c r="G18" s="32"/>
      <c r="H18" s="32"/>
    </row>
    <row r="19" spans="1:8" x14ac:dyDescent="0.25">
      <c r="A19" t="s">
        <v>275</v>
      </c>
      <c r="B19" s="15">
        <v>21.216356000000001</v>
      </c>
      <c r="C19" s="15">
        <v>21.831</v>
      </c>
      <c r="D19" s="15">
        <v>25.116412</v>
      </c>
      <c r="E19" s="15">
        <v>28.245476999999998</v>
      </c>
      <c r="F19" s="32">
        <v>-2.8154642480875746E-2</v>
      </c>
      <c r="G19" s="32">
        <v>-0.15527918557794002</v>
      </c>
      <c r="H19" s="32">
        <v>-0.24885828623110159</v>
      </c>
    </row>
    <row r="20" spans="1:8" x14ac:dyDescent="0.25">
      <c r="A20" t="s">
        <v>57</v>
      </c>
      <c r="B20" s="15">
        <v>55684.628459019994</v>
      </c>
      <c r="C20" s="15">
        <v>56583.329999999994</v>
      </c>
      <c r="D20" s="15">
        <v>50204.677352760002</v>
      </c>
      <c r="E20" s="15">
        <v>49224.831107340004</v>
      </c>
      <c r="F20" s="32">
        <v>-1.5882796947086723E-2</v>
      </c>
      <c r="G20" s="32">
        <v>0.10915220244829901</v>
      </c>
      <c r="H20" s="32">
        <v>0.13123046247926604</v>
      </c>
    </row>
    <row r="21" spans="1:8" x14ac:dyDescent="0.25">
      <c r="A21" s="4" t="s">
        <v>276</v>
      </c>
      <c r="B21" s="15">
        <v>5011.0852290000003</v>
      </c>
      <c r="C21" s="15">
        <v>5024.6080000000002</v>
      </c>
      <c r="D21" s="15">
        <v>3302.913517</v>
      </c>
      <c r="E21" s="15">
        <v>3306.3191919999999</v>
      </c>
      <c r="F21" s="103">
        <v>-2.6913086553219515E-3</v>
      </c>
      <c r="G21" s="103">
        <v>0.51717118937813245</v>
      </c>
      <c r="H21" s="103">
        <v>0.51560842677405971</v>
      </c>
    </row>
    <row r="22" spans="1:8" x14ac:dyDescent="0.25">
      <c r="A22" s="4" t="s">
        <v>58</v>
      </c>
      <c r="B22" s="15">
        <v>2305.7388059999998</v>
      </c>
      <c r="C22" s="15">
        <v>3308.5360000000001</v>
      </c>
      <c r="D22" s="15">
        <v>2538.4579829999998</v>
      </c>
      <c r="E22" s="15">
        <v>2165.3913853200002</v>
      </c>
      <c r="F22" s="32">
        <v>-0.30309393459826345</v>
      </c>
      <c r="G22" s="32">
        <v>-9.1677379952126617E-2</v>
      </c>
      <c r="H22" s="32">
        <v>6.4813881514199909E-2</v>
      </c>
    </row>
    <row r="23" spans="1:8" x14ac:dyDescent="0.25">
      <c r="A23" s="4" t="s">
        <v>59</v>
      </c>
      <c r="B23" s="15">
        <v>46847.104472020001</v>
      </c>
      <c r="C23" s="15">
        <v>46217.964</v>
      </c>
      <c r="D23" s="15">
        <v>42968.87938002</v>
      </c>
      <c r="E23" s="15">
        <v>42690.826472020002</v>
      </c>
      <c r="F23" s="32">
        <v>1.3612466183495247E-2</v>
      </c>
      <c r="G23" s="32">
        <v>9.0256603103392258E-2</v>
      </c>
      <c r="H23" s="32">
        <v>9.7357637307023445E-2</v>
      </c>
    </row>
    <row r="24" spans="1:8" x14ac:dyDescent="0.25">
      <c r="A24" s="24" t="s">
        <v>60</v>
      </c>
      <c r="B24" s="15">
        <v>369.06872299999998</v>
      </c>
      <c r="C24" s="15">
        <v>365.755</v>
      </c>
      <c r="D24" s="15">
        <v>357.906858</v>
      </c>
      <c r="E24" s="15">
        <v>60.019773000000001</v>
      </c>
      <c r="F24" s="32">
        <v>9.0599527005782061E-3</v>
      </c>
      <c r="G24" s="32">
        <v>3.1186507747778272E-2</v>
      </c>
      <c r="H24" s="32">
        <v>5.1491189411862655</v>
      </c>
    </row>
    <row r="25" spans="1:8" x14ac:dyDescent="0.25">
      <c r="A25" s="4" t="s">
        <v>61</v>
      </c>
      <c r="B25" s="15">
        <v>1151.6312290000001</v>
      </c>
      <c r="C25" s="15">
        <v>1666.4670000000001</v>
      </c>
      <c r="D25" s="15">
        <v>1036.51961474</v>
      </c>
      <c r="E25" s="15">
        <v>1002.2742850000001</v>
      </c>
      <c r="F25" s="32">
        <v>-0.30893847342911679</v>
      </c>
      <c r="G25" s="32">
        <v>0.11105589573321742</v>
      </c>
      <c r="H25" s="32">
        <v>0.14901803451936313</v>
      </c>
    </row>
    <row r="26" spans="1:8" x14ac:dyDescent="0.25">
      <c r="A26" t="s">
        <v>50</v>
      </c>
      <c r="B26" s="15">
        <v>455.27175699999998</v>
      </c>
      <c r="C26" s="15">
        <v>407.10199999999998</v>
      </c>
      <c r="D26" s="15">
        <v>427.760673</v>
      </c>
      <c r="E26" s="15">
        <v>466.202361</v>
      </c>
      <c r="F26" s="32">
        <v>0.11832355773246019</v>
      </c>
      <c r="G26" s="32">
        <v>6.4314196550742719E-2</v>
      </c>
      <c r="H26" s="32">
        <v>-2.3446050287162783E-2</v>
      </c>
    </row>
    <row r="27" spans="1:8" x14ac:dyDescent="0.25">
      <c r="A27" t="s">
        <v>62</v>
      </c>
      <c r="B27" s="15">
        <v>798.39506590999997</v>
      </c>
      <c r="C27" s="15">
        <v>843.69299999999998</v>
      </c>
      <c r="D27" s="15">
        <v>921.13448483000013</v>
      </c>
      <c r="E27" s="15">
        <v>727.44966467999996</v>
      </c>
      <c r="F27" s="32">
        <v>-5.3690067465298412E-2</v>
      </c>
      <c r="G27" s="32">
        <v>-0.13324809888390218</v>
      </c>
      <c r="H27" s="32">
        <v>9.752619964600355E-2</v>
      </c>
    </row>
    <row r="28" spans="1:8" x14ac:dyDescent="0.25">
      <c r="A28" t="s">
        <v>63</v>
      </c>
      <c r="B28" s="15">
        <v>268.48356900000005</v>
      </c>
      <c r="C28" s="15">
        <v>294.43799999999999</v>
      </c>
      <c r="D28" s="15">
        <v>325.38503041900003</v>
      </c>
      <c r="E28" s="15">
        <v>357.77438597899993</v>
      </c>
      <c r="F28" s="32">
        <v>-8.8149053450980994E-2</v>
      </c>
      <c r="G28" s="32">
        <v>-0.17487424466247778</v>
      </c>
      <c r="H28" s="32">
        <v>-0.24957297246047383</v>
      </c>
    </row>
    <row r="29" spans="1:8" x14ac:dyDescent="0.25">
      <c r="A29" t="s">
        <v>64</v>
      </c>
      <c r="B29" s="15">
        <v>842.39905589</v>
      </c>
      <c r="C29" s="15">
        <v>789.39299999999992</v>
      </c>
      <c r="D29" s="15">
        <v>833.14597718000005</v>
      </c>
      <c r="E29" s="15">
        <v>991.4958441</v>
      </c>
      <c r="F29" s="32">
        <v>6.7147866639303985E-2</v>
      </c>
      <c r="G29" s="32">
        <v>1.1106191427964898E-2</v>
      </c>
      <c r="H29" s="32">
        <v>-0.15037560580532544</v>
      </c>
    </row>
    <row r="30" spans="1:8" x14ac:dyDescent="0.25">
      <c r="A30" s="40" t="s">
        <v>65</v>
      </c>
      <c r="B30" s="41">
        <v>58070.394262819995</v>
      </c>
      <c r="C30" s="41">
        <v>58939.786999999989</v>
      </c>
      <c r="D30" s="41">
        <v>52737.219930189</v>
      </c>
      <c r="E30" s="41">
        <v>51795.998840099004</v>
      </c>
      <c r="F30" s="42">
        <v>-1.4750523906372359E-2</v>
      </c>
      <c r="G30" s="42">
        <v>0.10112733169649055</v>
      </c>
      <c r="H30" s="42">
        <v>0.12113668165934721</v>
      </c>
    </row>
    <row r="31" spans="1:8" x14ac:dyDescent="0.25">
      <c r="A31" t="s">
        <v>66</v>
      </c>
      <c r="B31" s="15">
        <v>3990.55869549412</v>
      </c>
      <c r="C31" s="15">
        <v>3964.6550000000002</v>
      </c>
      <c r="D31" s="15">
        <v>3970.9656704745998</v>
      </c>
      <c r="E31" s="15">
        <v>3969.6943603074997</v>
      </c>
      <c r="F31" s="32">
        <v>6.5336568993064467E-3</v>
      </c>
      <c r="G31" s="32">
        <v>4.9340706128991659E-3</v>
      </c>
      <c r="H31" s="32">
        <v>5.2559046850660183E-3</v>
      </c>
    </row>
    <row r="32" spans="1:8" x14ac:dyDescent="0.25">
      <c r="A32" t="s">
        <v>277</v>
      </c>
      <c r="B32" s="15">
        <v>83.580249007175809</v>
      </c>
      <c r="C32" s="15">
        <v>97.316999999999993</v>
      </c>
      <c r="D32" s="15">
        <v>-1.04914640600001</v>
      </c>
      <c r="E32" s="15">
        <v>39.674421630000005</v>
      </c>
      <c r="F32" s="32">
        <v>-0.14115469026813593</v>
      </c>
      <c r="G32" s="32">
        <v>-80.665000546334625</v>
      </c>
      <c r="H32" s="32">
        <v>1.1066532434079948</v>
      </c>
    </row>
    <row r="33" spans="1:8" x14ac:dyDescent="0.25">
      <c r="A33" t="s">
        <v>67</v>
      </c>
      <c r="B33" s="15">
        <v>0.47408213819999995</v>
      </c>
      <c r="C33" s="15">
        <v>0.47599999999999998</v>
      </c>
      <c r="D33" s="15">
        <v>0.47806815539999997</v>
      </c>
      <c r="E33" s="15">
        <v>0.47956787340000001</v>
      </c>
      <c r="F33" s="32">
        <v>-4.0291214285714944E-3</v>
      </c>
      <c r="G33" s="32">
        <v>-8.3377592817595672E-3</v>
      </c>
      <c r="H33" s="32">
        <v>-1.1438913038748319E-2</v>
      </c>
    </row>
    <row r="34" spans="1:8" ht="15.75" thickBot="1" x14ac:dyDescent="0.3">
      <c r="A34" s="43" t="s">
        <v>68</v>
      </c>
      <c r="B34" s="44">
        <v>4074.6130266394962</v>
      </c>
      <c r="C34" s="44">
        <v>4062.4480000000003</v>
      </c>
      <c r="D34" s="44">
        <v>3970.3945922239996</v>
      </c>
      <c r="E34" s="44">
        <v>4009.8483498108994</v>
      </c>
      <c r="F34" s="45">
        <v>2.9945064255581517E-3</v>
      </c>
      <c r="G34" s="45">
        <v>2.6248885846159468E-2</v>
      </c>
      <c r="H34" s="45">
        <v>1.6151403040379566E-2</v>
      </c>
    </row>
    <row r="35" spans="1:8" x14ac:dyDescent="0.25">
      <c r="A35" s="33" t="s">
        <v>69</v>
      </c>
      <c r="B35" s="37">
        <v>62145.007289459492</v>
      </c>
      <c r="C35" s="37">
        <v>63002.234999999986</v>
      </c>
      <c r="D35" s="37">
        <v>56707.614522413001</v>
      </c>
      <c r="E35" s="37">
        <v>55805.847189909902</v>
      </c>
      <c r="F35" s="39">
        <v>-1.3606306356282342E-2</v>
      </c>
      <c r="G35" s="39">
        <v>9.5884702836466995E-2</v>
      </c>
      <c r="H35" s="39">
        <v>0.11359311646998445</v>
      </c>
    </row>
    <row r="36" spans="1:8" x14ac:dyDescent="0.25">
      <c r="A36" s="1"/>
      <c r="B36" s="16"/>
      <c r="C36" s="16"/>
      <c r="D36" s="16"/>
      <c r="E36" s="16"/>
      <c r="F36" s="46"/>
      <c r="G36" s="46"/>
      <c r="H36" s="46"/>
    </row>
    <row r="37" spans="1:8" x14ac:dyDescent="0.25">
      <c r="A37" s="33" t="s">
        <v>70</v>
      </c>
      <c r="B37" s="37">
        <v>12566.536999999998</v>
      </c>
      <c r="C37" s="37">
        <v>12269.460000000001</v>
      </c>
      <c r="D37" s="37">
        <v>12863.263365000001</v>
      </c>
      <c r="E37" s="37">
        <v>12994.204108000002</v>
      </c>
      <c r="F37" s="39">
        <v>2.4212720038208485E-2</v>
      </c>
      <c r="G37" s="39">
        <v>-2.3067736124207254E-2</v>
      </c>
      <c r="H37" s="39">
        <v>-3.2912143325246529E-2</v>
      </c>
    </row>
    <row r="65" spans="1:4" x14ac:dyDescent="0.25">
      <c r="A65" s="28"/>
      <c r="B65" s="28"/>
      <c r="C65" s="28"/>
      <c r="D65" s="28"/>
    </row>
    <row r="66" spans="1:4" x14ac:dyDescent="0.25">
      <c r="A66" s="28"/>
      <c r="B66" s="28"/>
      <c r="C66" s="28"/>
      <c r="D66" s="28"/>
    </row>
    <row r="67" spans="1:4" x14ac:dyDescent="0.25">
      <c r="A67" s="28"/>
      <c r="B67" s="28"/>
      <c r="C67" s="28"/>
      <c r="D67" s="28"/>
    </row>
    <row r="68" spans="1:4" x14ac:dyDescent="0.25">
      <c r="A68" s="28"/>
      <c r="B68" s="28"/>
      <c r="C68" s="28"/>
      <c r="D68" s="28"/>
    </row>
    <row r="69" spans="1:4" x14ac:dyDescent="0.25">
      <c r="A69" s="28"/>
      <c r="B69" s="28"/>
      <c r="C69" s="28"/>
      <c r="D69" s="28"/>
    </row>
    <row r="70" spans="1:4" x14ac:dyDescent="0.25">
      <c r="A70" s="28"/>
      <c r="B70" s="28"/>
      <c r="C70" s="28"/>
      <c r="D70" s="28"/>
    </row>
    <row r="71" spans="1:4" x14ac:dyDescent="0.25">
      <c r="A71" s="28"/>
      <c r="B71" s="28"/>
      <c r="C71" s="28"/>
      <c r="D71" s="28"/>
    </row>
    <row r="72" spans="1:4" x14ac:dyDescent="0.25">
      <c r="A72" s="28"/>
      <c r="B72" s="28"/>
      <c r="C72" s="28"/>
      <c r="D72" s="28"/>
    </row>
    <row r="73" spans="1:4" x14ac:dyDescent="0.25">
      <c r="A73" s="28"/>
      <c r="B73" s="28"/>
      <c r="C73" s="28"/>
      <c r="D73" s="28"/>
    </row>
    <row r="74" spans="1:4" x14ac:dyDescent="0.25">
      <c r="A74" s="28"/>
      <c r="B74" s="28"/>
      <c r="C74" s="28"/>
      <c r="D74" s="28"/>
    </row>
  </sheetData>
  <pageMargins left="0.70866141732283472" right="0.70866141732283472" top="0.74803149606299213" bottom="0.74803149606299213" header="0.31496062992125984" footer="0.31496062992125984"/>
  <pageSetup paperSize="9" scale="85" orientation="portrait" horizontalDpi="4294967294" verticalDpi="429496729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K71"/>
  <sheetViews>
    <sheetView showGridLines="0" showRowColHeaders="0" zoomScale="85" zoomScaleNormal="85" workbookViewId="0"/>
  </sheetViews>
  <sheetFormatPr baseColWidth="10" defaultColWidth="9.7109375" defaultRowHeight="15" x14ac:dyDescent="0.25"/>
  <cols>
    <col min="1" max="1" width="44.7109375" customWidth="1"/>
    <col min="2" max="5" width="10.7109375" customWidth="1"/>
    <col min="6" max="8" width="8.7109375" customWidth="1"/>
  </cols>
  <sheetData>
    <row r="1" spans="1:8" ht="15.75" x14ac:dyDescent="0.25">
      <c r="A1" s="25" t="s">
        <v>71</v>
      </c>
      <c r="B1" s="25"/>
      <c r="C1" s="25"/>
      <c r="D1" s="25"/>
    </row>
    <row r="2" spans="1:8" ht="15.75" thickBot="1" x14ac:dyDescent="0.3">
      <c r="A2" s="26" t="s">
        <v>72</v>
      </c>
      <c r="B2" s="29">
        <v>44104</v>
      </c>
      <c r="C2" s="29">
        <v>44012</v>
      </c>
      <c r="D2" s="29">
        <v>43830</v>
      </c>
      <c r="E2" s="29">
        <v>43738</v>
      </c>
      <c r="F2" s="30" t="s">
        <v>16</v>
      </c>
      <c r="G2" s="30" t="s">
        <v>280</v>
      </c>
      <c r="H2" s="30" t="s">
        <v>17</v>
      </c>
    </row>
    <row r="3" spans="1:8" x14ac:dyDescent="0.25">
      <c r="A3" s="33" t="s">
        <v>73</v>
      </c>
      <c r="B3" s="37">
        <v>46594.069496999997</v>
      </c>
      <c r="C3" s="37">
        <v>45987.420701000003</v>
      </c>
      <c r="D3" s="37">
        <v>42695.037031</v>
      </c>
      <c r="E3" s="37">
        <v>42030.570437000002</v>
      </c>
      <c r="F3" s="39">
        <v>1.3191624725906891E-2</v>
      </c>
      <c r="G3" s="39">
        <v>9.132285008135696E-2</v>
      </c>
      <c r="H3" s="39">
        <v>0.10857571078746753</v>
      </c>
    </row>
    <row r="4" spans="1:8" x14ac:dyDescent="0.25">
      <c r="A4" s="49" t="s">
        <v>74</v>
      </c>
      <c r="B4" s="50">
        <v>46234.069496999997</v>
      </c>
      <c r="C4" s="50">
        <v>45627.420462000002</v>
      </c>
      <c r="D4" s="50">
        <v>42335.036791999999</v>
      </c>
      <c r="E4" s="50">
        <v>41970.570198000001</v>
      </c>
      <c r="F4" s="51">
        <v>1.3295711851719339E-2</v>
      </c>
      <c r="G4" s="51">
        <v>9.2099428758186247E-2</v>
      </c>
      <c r="H4" s="51">
        <v>0.10158306829968113</v>
      </c>
    </row>
    <row r="5" spans="1:8" x14ac:dyDescent="0.25">
      <c r="A5" s="7" t="s">
        <v>75</v>
      </c>
      <c r="B5" s="16">
        <v>3366.6728820000003</v>
      </c>
      <c r="C5" s="16">
        <v>2891.2940149999999</v>
      </c>
      <c r="D5" s="16">
        <v>2812.031031</v>
      </c>
      <c r="E5" s="16">
        <v>2902.8187149999999</v>
      </c>
      <c r="F5" s="46">
        <v>0.16441733858049035</v>
      </c>
      <c r="G5" s="46">
        <v>0.19723887997166284</v>
      </c>
      <c r="H5" s="46">
        <v>0.1597943972880857</v>
      </c>
    </row>
    <row r="6" spans="1:8" x14ac:dyDescent="0.25">
      <c r="A6" s="7" t="s">
        <v>76</v>
      </c>
      <c r="B6" s="16">
        <v>42867.396614999998</v>
      </c>
      <c r="C6" s="16">
        <v>42736.126447000002</v>
      </c>
      <c r="D6" s="16">
        <v>39523.005761</v>
      </c>
      <c r="E6" s="16">
        <v>39067.751483</v>
      </c>
      <c r="F6" s="46">
        <v>3.0716440378093833E-3</v>
      </c>
      <c r="G6" s="46">
        <v>8.4618838815648287E-2</v>
      </c>
      <c r="H6" s="46">
        <v>9.7257840233098164E-2</v>
      </c>
    </row>
    <row r="7" spans="1:8" x14ac:dyDescent="0.25">
      <c r="A7" s="4" t="s">
        <v>77</v>
      </c>
      <c r="B7" s="15">
        <v>31721.774271999999</v>
      </c>
      <c r="C7" s="15">
        <v>31335.399659999999</v>
      </c>
      <c r="D7" s="15">
        <v>29255.891344</v>
      </c>
      <c r="E7" s="15">
        <v>28188.159824999999</v>
      </c>
      <c r="F7" s="32">
        <v>1.2330291497549058E-2</v>
      </c>
      <c r="G7" s="32">
        <v>8.4286713366732519E-2</v>
      </c>
      <c r="H7" s="32">
        <v>0.12535811024691465</v>
      </c>
    </row>
    <row r="8" spans="1:8" x14ac:dyDescent="0.25">
      <c r="A8" s="4" t="s">
        <v>78</v>
      </c>
      <c r="B8" s="15">
        <v>8290.0532230000008</v>
      </c>
      <c r="C8" s="15">
        <v>8760.3373570000003</v>
      </c>
      <c r="D8" s="15">
        <v>9419.5222540000013</v>
      </c>
      <c r="E8" s="15">
        <v>10111.311787000001</v>
      </c>
      <c r="F8" s="32">
        <v>-5.3683336021781873E-2</v>
      </c>
      <c r="G8" s="32">
        <v>-0.11990725225160664</v>
      </c>
      <c r="H8" s="32">
        <v>-0.18012089849128887</v>
      </c>
    </row>
    <row r="9" spans="1:8" x14ac:dyDescent="0.25">
      <c r="A9" s="6" t="s">
        <v>79</v>
      </c>
      <c r="B9" s="47">
        <v>3265.5150279999998</v>
      </c>
      <c r="C9" s="47">
        <v>3265.5150279999998</v>
      </c>
      <c r="D9" s="47">
        <v>3578.200139</v>
      </c>
      <c r="E9" s="47">
        <v>4048.8473469999999</v>
      </c>
      <c r="F9" s="48">
        <v>0</v>
      </c>
      <c r="G9" s="48">
        <v>-8.7386143550759118E-2</v>
      </c>
      <c r="H9" s="48">
        <v>-0.19347045019625436</v>
      </c>
    </row>
    <row r="10" spans="1:8" x14ac:dyDescent="0.25">
      <c r="A10" s="4" t="s">
        <v>80</v>
      </c>
      <c r="B10" s="15">
        <v>2855.5691200000001</v>
      </c>
      <c r="C10" s="15">
        <v>2640.3894300000002</v>
      </c>
      <c r="D10" s="15">
        <v>847.59216299999991</v>
      </c>
      <c r="E10" s="15">
        <v>768.27987100000007</v>
      </c>
      <c r="F10" s="32">
        <v>8.149543683031632E-2</v>
      </c>
      <c r="G10" s="32">
        <v>2.3690367191372919</v>
      </c>
      <c r="H10" s="32">
        <v>2.7168344867387524</v>
      </c>
    </row>
    <row r="11" spans="1:8" x14ac:dyDescent="0.25">
      <c r="A11" s="49" t="s">
        <v>81</v>
      </c>
      <c r="B11" s="50">
        <v>360</v>
      </c>
      <c r="C11" s="50">
        <v>360.00023900000002</v>
      </c>
      <c r="D11" s="50">
        <v>360.00023900000002</v>
      </c>
      <c r="E11" s="50">
        <v>60.000239000000001</v>
      </c>
      <c r="F11" s="51">
        <v>-6.6388844820144861E-7</v>
      </c>
      <c r="G11" s="51">
        <v>-6.6388844820144861E-7</v>
      </c>
      <c r="H11" s="51">
        <v>4.9999761000952008</v>
      </c>
    </row>
    <row r="12" spans="1:8" x14ac:dyDescent="0.25">
      <c r="A12" s="5" t="s">
        <v>82</v>
      </c>
      <c r="B12" s="15">
        <v>0</v>
      </c>
      <c r="C12" s="15">
        <v>0</v>
      </c>
      <c r="D12" s="15">
        <v>0</v>
      </c>
      <c r="E12" s="15">
        <v>0</v>
      </c>
      <c r="F12" s="103" t="s">
        <v>291</v>
      </c>
      <c r="G12" s="103" t="s">
        <v>291</v>
      </c>
      <c r="H12" s="103" t="s">
        <v>291</v>
      </c>
    </row>
    <row r="13" spans="1:8" x14ac:dyDescent="0.25">
      <c r="A13" s="5" t="s">
        <v>83</v>
      </c>
      <c r="B13" s="15">
        <v>60</v>
      </c>
      <c r="C13" s="15">
        <v>60.000239000000001</v>
      </c>
      <c r="D13" s="15">
        <v>60.000239000000001</v>
      </c>
      <c r="E13" s="15">
        <v>60.000239000000001</v>
      </c>
      <c r="F13" s="32">
        <v>-3.9833174664611638E-6</v>
      </c>
      <c r="G13" s="32">
        <v>-3.9833174664611638E-6</v>
      </c>
      <c r="H13" s="32">
        <v>-3.9833174664611638E-6</v>
      </c>
    </row>
    <row r="14" spans="1:8" x14ac:dyDescent="0.25">
      <c r="A14" s="5" t="s">
        <v>84</v>
      </c>
      <c r="B14" s="15">
        <v>0</v>
      </c>
      <c r="C14" s="15">
        <v>0</v>
      </c>
      <c r="D14" s="15">
        <v>0</v>
      </c>
      <c r="E14" s="15">
        <v>0</v>
      </c>
      <c r="F14" s="103" t="s">
        <v>291</v>
      </c>
      <c r="G14" s="103" t="s">
        <v>291</v>
      </c>
      <c r="H14" s="103" t="s">
        <v>291</v>
      </c>
    </row>
    <row r="15" spans="1:8" x14ac:dyDescent="0.25">
      <c r="A15" s="5" t="s">
        <v>85</v>
      </c>
      <c r="B15" s="15">
        <v>300</v>
      </c>
      <c r="C15" s="15">
        <v>300</v>
      </c>
      <c r="D15" s="15">
        <v>300</v>
      </c>
      <c r="E15" s="15">
        <v>0</v>
      </c>
      <c r="F15" s="103">
        <v>0</v>
      </c>
      <c r="G15" s="103">
        <v>0</v>
      </c>
      <c r="H15" s="103" t="s">
        <v>291</v>
      </c>
    </row>
    <row r="16" spans="1:8" x14ac:dyDescent="0.25">
      <c r="A16" s="33" t="s">
        <v>12</v>
      </c>
      <c r="B16" s="37">
        <v>12566.536999999998</v>
      </c>
      <c r="C16" s="37">
        <v>12269.460000000001</v>
      </c>
      <c r="D16" s="37">
        <v>12863.263365000001</v>
      </c>
      <c r="E16" s="37">
        <v>12994.204108000002</v>
      </c>
      <c r="F16" s="39">
        <v>2.4212720038208485E-2</v>
      </c>
      <c r="G16" s="39">
        <v>-2.3067736124207254E-2</v>
      </c>
      <c r="H16" s="39">
        <v>-3.2912143325246529E-2</v>
      </c>
    </row>
    <row r="17" spans="1:11" x14ac:dyDescent="0.25">
      <c r="A17" s="24" t="s">
        <v>86</v>
      </c>
      <c r="B17" s="108">
        <v>5235.1809999999996</v>
      </c>
      <c r="C17" s="108">
        <v>5118.91</v>
      </c>
      <c r="D17" s="108">
        <v>5429.8466129999997</v>
      </c>
      <c r="E17" s="108">
        <v>5474.2759640000004</v>
      </c>
      <c r="F17" s="32">
        <v>2.2714015288410959E-2</v>
      </c>
      <c r="G17" s="32">
        <v>-3.5851033532685192E-2</v>
      </c>
      <c r="H17" s="32">
        <v>-4.3676088960867152E-2</v>
      </c>
      <c r="K17" s="108"/>
    </row>
    <row r="18" spans="1:11" x14ac:dyDescent="0.25">
      <c r="A18" s="24" t="s">
        <v>87</v>
      </c>
      <c r="B18" s="95">
        <v>2262.1550000000002</v>
      </c>
      <c r="C18" s="95">
        <v>2230.92</v>
      </c>
      <c r="D18" s="108">
        <v>2376.315752</v>
      </c>
      <c r="E18" s="108">
        <v>2374.696144</v>
      </c>
      <c r="F18" s="32">
        <v>1.4000950280601781E-2</v>
      </c>
      <c r="G18" s="32">
        <v>-4.8041070259252222E-2</v>
      </c>
      <c r="H18" s="32">
        <v>-4.7391808120104399E-2</v>
      </c>
      <c r="K18" s="95"/>
    </row>
    <row r="19" spans="1:11" x14ac:dyDescent="0.25">
      <c r="A19" s="24" t="s">
        <v>88</v>
      </c>
      <c r="B19" s="95">
        <v>4155.1059999999998</v>
      </c>
      <c r="C19" s="95">
        <v>4026.59</v>
      </c>
      <c r="D19" s="108">
        <v>4112.0910000000003</v>
      </c>
      <c r="E19" s="108">
        <v>4297.6760000000004</v>
      </c>
      <c r="F19" s="32">
        <v>3.191683285360556E-2</v>
      </c>
      <c r="G19" s="32">
        <v>1.0460614806432886E-2</v>
      </c>
      <c r="H19" s="32">
        <v>-3.3173743204466928E-2</v>
      </c>
      <c r="K19" s="95"/>
    </row>
    <row r="20" spans="1:11" x14ac:dyDescent="0.25">
      <c r="A20" s="24" t="s">
        <v>89</v>
      </c>
      <c r="B20" s="95">
        <v>914.09500000000003</v>
      </c>
      <c r="C20" s="95">
        <v>893.04000000000008</v>
      </c>
      <c r="D20" s="95">
        <v>945.01</v>
      </c>
      <c r="E20" s="95">
        <v>847.55600000000004</v>
      </c>
      <c r="F20" s="32">
        <v>2.357677147720141E-2</v>
      </c>
      <c r="G20" s="32">
        <v>-3.2713939535031336E-2</v>
      </c>
      <c r="H20" s="32">
        <v>7.8506906918244912E-2</v>
      </c>
      <c r="K20" s="95"/>
    </row>
    <row r="21" spans="1:11" x14ac:dyDescent="0.25">
      <c r="A21" s="33" t="s">
        <v>90</v>
      </c>
      <c r="B21" s="37">
        <v>59160.606496999993</v>
      </c>
      <c r="C21" s="37">
        <v>58256.880701000002</v>
      </c>
      <c r="D21" s="37">
        <v>55558.300395999999</v>
      </c>
      <c r="E21" s="37">
        <v>55024.774545000007</v>
      </c>
      <c r="F21" s="39">
        <v>1.5512773514914244E-2</v>
      </c>
      <c r="G21" s="39">
        <v>6.4838306343499089E-2</v>
      </c>
      <c r="H21" s="39">
        <v>7.516308764913969E-2</v>
      </c>
    </row>
    <row r="22" spans="1:11" x14ac:dyDescent="0.25">
      <c r="A22" s="52" t="s">
        <v>91</v>
      </c>
      <c r="B22" s="50">
        <v>52842.509043739992</v>
      </c>
      <c r="C22" s="50">
        <v>52174.564724889999</v>
      </c>
      <c r="D22" s="50">
        <v>50897.888405279999</v>
      </c>
      <c r="E22" s="50">
        <v>50257.815427482201</v>
      </c>
      <c r="F22" s="51">
        <v>1.2802106205810839E-2</v>
      </c>
      <c r="G22" s="51">
        <v>3.8206312666170729E-2</v>
      </c>
      <c r="H22" s="51">
        <v>5.1428690130538739E-2</v>
      </c>
    </row>
    <row r="23" spans="1:11" x14ac:dyDescent="0.25">
      <c r="A23" s="4" t="s">
        <v>92</v>
      </c>
      <c r="B23" s="15">
        <v>40275.972043739996</v>
      </c>
      <c r="C23" s="15">
        <v>39905.104724889999</v>
      </c>
      <c r="D23" s="15">
        <v>38034.62504028</v>
      </c>
      <c r="E23" s="15">
        <v>37263.611319482196</v>
      </c>
      <c r="F23" s="32">
        <v>9.2937312508460882E-3</v>
      </c>
      <c r="G23" s="32">
        <v>5.8929120533890655E-2</v>
      </c>
      <c r="H23" s="32">
        <v>8.0839205261967584E-2</v>
      </c>
    </row>
    <row r="24" spans="1:11" x14ac:dyDescent="0.25">
      <c r="A24" s="128" t="s">
        <v>75</v>
      </c>
      <c r="B24" s="15">
        <v>3366.6728820000003</v>
      </c>
      <c r="C24" s="15">
        <v>2891.2940149999999</v>
      </c>
      <c r="D24" s="15">
        <v>2812.031031</v>
      </c>
      <c r="E24" s="15">
        <v>2902.8187149999999</v>
      </c>
      <c r="F24" s="32">
        <v>0.16441733858049035</v>
      </c>
      <c r="G24" s="32">
        <v>0.19723887997166284</v>
      </c>
      <c r="H24" s="32">
        <v>0.1597943972880857</v>
      </c>
    </row>
    <row r="25" spans="1:11" x14ac:dyDescent="0.25">
      <c r="A25" s="128" t="s">
        <v>77</v>
      </c>
      <c r="B25" s="15">
        <v>31721.774271999999</v>
      </c>
      <c r="C25" s="15">
        <v>31335.399659999999</v>
      </c>
      <c r="D25" s="15">
        <v>29255.891344</v>
      </c>
      <c r="E25" s="15">
        <v>28188.159824999999</v>
      </c>
      <c r="F25" s="32">
        <v>1.2330291497549058E-2</v>
      </c>
      <c r="G25" s="32">
        <v>8.4286713366732519E-2</v>
      </c>
      <c r="H25" s="32">
        <v>0.12535811024691465</v>
      </c>
    </row>
    <row r="26" spans="1:11" x14ac:dyDescent="0.25">
      <c r="A26" s="128" t="s">
        <v>78</v>
      </c>
      <c r="B26" s="15">
        <v>5024.538195000001</v>
      </c>
      <c r="C26" s="15">
        <v>5494.8223290000005</v>
      </c>
      <c r="D26" s="15">
        <v>5841.3221150000008</v>
      </c>
      <c r="E26" s="15">
        <v>6062.4644400000006</v>
      </c>
      <c r="F26" s="32">
        <v>-8.5586777122525506E-2</v>
      </c>
      <c r="G26" s="32">
        <v>-0.13982860453844356</v>
      </c>
      <c r="H26" s="32">
        <v>-0.17120533328851981</v>
      </c>
    </row>
    <row r="27" spans="1:11" x14ac:dyDescent="0.25">
      <c r="A27" s="128" t="s">
        <v>93</v>
      </c>
      <c r="B27" s="15">
        <v>162.98669473999689</v>
      </c>
      <c r="C27" s="15">
        <v>183.58872089000033</v>
      </c>
      <c r="D27" s="15">
        <v>125.38055028000053</v>
      </c>
      <c r="E27" s="15">
        <v>110.16833948219482</v>
      </c>
      <c r="F27" s="32">
        <v>-0.11221836532292974</v>
      </c>
      <c r="G27" s="32">
        <v>0.29993602975911421</v>
      </c>
      <c r="H27" s="32">
        <v>0.47943316116095641</v>
      </c>
      <c r="I27" s="15"/>
    </row>
    <row r="28" spans="1:11" x14ac:dyDescent="0.25">
      <c r="A28" s="4" t="s">
        <v>94</v>
      </c>
      <c r="B28" s="15">
        <v>12566.536999999998</v>
      </c>
      <c r="C28" s="15">
        <v>12269.460000000001</v>
      </c>
      <c r="D28" s="15">
        <v>12863.263365000001</v>
      </c>
      <c r="E28" s="15">
        <v>12994.204108000002</v>
      </c>
      <c r="F28" s="32">
        <v>2.4212720038208485E-2</v>
      </c>
      <c r="G28" s="32">
        <v>-2.3067736124207254E-2</v>
      </c>
      <c r="H28" s="32">
        <v>-3.2912143325246529E-2</v>
      </c>
    </row>
    <row r="29" spans="1:11" x14ac:dyDescent="0.25">
      <c r="A29" s="52" t="s">
        <v>95</v>
      </c>
      <c r="B29" s="50">
        <v>6318.0974532600003</v>
      </c>
      <c r="C29" s="50">
        <v>6082.3159761100005</v>
      </c>
      <c r="D29" s="50">
        <v>4660.4119907199993</v>
      </c>
      <c r="E29" s="50">
        <v>4766.9591175178048</v>
      </c>
      <c r="F29" s="51">
        <v>3.8765081931964332E-2</v>
      </c>
      <c r="G29" s="51">
        <v>0.35569504709902289</v>
      </c>
      <c r="H29" s="51">
        <v>0.32539367288509202</v>
      </c>
    </row>
    <row r="54" spans="1:9" x14ac:dyDescent="0.25">
      <c r="A54" s="28"/>
      <c r="B54" s="28"/>
      <c r="C54" s="28"/>
      <c r="D54" s="28"/>
      <c r="E54" s="28"/>
      <c r="F54" s="28"/>
      <c r="G54" s="28"/>
      <c r="H54" s="28"/>
      <c r="I54" s="28"/>
    </row>
    <row r="55" spans="1:9" x14ac:dyDescent="0.25">
      <c r="A55" s="28"/>
      <c r="B55" s="28"/>
      <c r="C55" s="28"/>
      <c r="D55" s="28"/>
      <c r="E55" s="28"/>
      <c r="F55" s="28"/>
      <c r="G55" s="28"/>
      <c r="H55" s="28"/>
      <c r="I55" s="28"/>
    </row>
    <row r="56" spans="1:9" x14ac:dyDescent="0.25">
      <c r="A56" s="28"/>
      <c r="B56" s="28"/>
      <c r="C56" s="28"/>
      <c r="D56" s="28"/>
      <c r="E56" s="28"/>
      <c r="F56" s="28"/>
      <c r="G56" s="28"/>
      <c r="H56" s="28"/>
      <c r="I56" s="28"/>
    </row>
    <row r="57" spans="1:9" x14ac:dyDescent="0.25">
      <c r="A57" s="28"/>
      <c r="B57" s="28"/>
      <c r="C57" s="28"/>
      <c r="D57" s="28"/>
      <c r="E57" s="28"/>
      <c r="F57" s="28"/>
      <c r="G57" s="28"/>
      <c r="H57" s="28"/>
      <c r="I57" s="28"/>
    </row>
    <row r="58" spans="1:9" x14ac:dyDescent="0.25">
      <c r="A58" s="28"/>
      <c r="B58" s="28"/>
      <c r="C58" s="28"/>
      <c r="D58" s="28"/>
      <c r="E58" s="28"/>
      <c r="F58" s="28"/>
      <c r="G58" s="28"/>
      <c r="H58" s="28"/>
      <c r="I58" s="28"/>
    </row>
    <row r="59" spans="1:9" x14ac:dyDescent="0.25">
      <c r="A59" s="28"/>
      <c r="B59" s="28"/>
      <c r="C59" s="28"/>
      <c r="D59" s="28"/>
      <c r="E59" s="28"/>
      <c r="F59" s="28"/>
      <c r="G59" s="28"/>
      <c r="H59" s="28"/>
      <c r="I59" s="28"/>
    </row>
    <row r="60" spans="1:9" x14ac:dyDescent="0.25">
      <c r="A60" s="28"/>
      <c r="B60" s="28"/>
      <c r="C60" s="28"/>
      <c r="D60" s="28"/>
      <c r="E60" s="28"/>
      <c r="F60" s="28"/>
      <c r="G60" s="28"/>
      <c r="H60" s="28"/>
      <c r="I60" s="28"/>
    </row>
    <row r="61" spans="1:9" x14ac:dyDescent="0.25">
      <c r="A61" s="28"/>
      <c r="B61" s="28"/>
      <c r="C61" s="28"/>
      <c r="D61" s="28"/>
      <c r="E61" s="28"/>
      <c r="F61" s="28"/>
      <c r="G61" s="28"/>
      <c r="H61" s="28"/>
      <c r="I61" s="28"/>
    </row>
    <row r="62" spans="1:9" x14ac:dyDescent="0.25">
      <c r="A62" s="28"/>
      <c r="B62" s="28"/>
      <c r="C62" s="28"/>
      <c r="D62" s="28"/>
      <c r="E62" s="28"/>
      <c r="F62" s="28"/>
      <c r="G62" s="28"/>
      <c r="H62" s="28"/>
      <c r="I62" s="28"/>
    </row>
    <row r="63" spans="1:9" x14ac:dyDescent="0.25">
      <c r="A63" s="28"/>
      <c r="B63" s="28"/>
      <c r="C63" s="28"/>
      <c r="D63" s="28"/>
      <c r="E63" s="28"/>
      <c r="F63" s="28"/>
      <c r="G63" s="28"/>
      <c r="H63" s="28"/>
      <c r="I63" s="28"/>
    </row>
    <row r="64" spans="1:9" x14ac:dyDescent="0.25">
      <c r="A64" s="28"/>
      <c r="B64" s="28"/>
      <c r="C64" s="28"/>
      <c r="D64" s="28"/>
      <c r="E64" s="28"/>
      <c r="F64" s="28"/>
      <c r="G64" s="28"/>
      <c r="H64" s="28"/>
      <c r="I64" s="28"/>
    </row>
    <row r="65" spans="1:9" x14ac:dyDescent="0.25">
      <c r="A65" s="28"/>
      <c r="B65" s="28"/>
      <c r="C65" s="28"/>
      <c r="D65" s="28"/>
      <c r="E65" s="28"/>
      <c r="F65" s="28"/>
      <c r="G65" s="28"/>
      <c r="H65" s="28"/>
      <c r="I65" s="28"/>
    </row>
    <row r="66" spans="1:9" x14ac:dyDescent="0.25">
      <c r="A66" s="28"/>
      <c r="B66" s="28"/>
      <c r="C66" s="28"/>
      <c r="D66" s="28"/>
      <c r="E66" s="28"/>
      <c r="F66" s="28"/>
      <c r="G66" s="28"/>
      <c r="H66" s="28"/>
      <c r="I66" s="28"/>
    </row>
    <row r="67" spans="1:9" x14ac:dyDescent="0.25">
      <c r="A67" s="28"/>
      <c r="B67" s="28"/>
      <c r="C67" s="28"/>
      <c r="D67" s="28"/>
      <c r="E67" s="28"/>
      <c r="F67" s="28"/>
      <c r="G67" s="28"/>
      <c r="H67" s="28"/>
      <c r="I67" s="28"/>
    </row>
    <row r="68" spans="1:9" x14ac:dyDescent="0.25">
      <c r="A68" s="28"/>
      <c r="B68" s="28"/>
      <c r="C68" s="28"/>
      <c r="D68" s="28"/>
      <c r="E68" s="28"/>
      <c r="F68" s="28"/>
      <c r="G68" s="28"/>
      <c r="H68" s="28"/>
      <c r="I68" s="28"/>
    </row>
    <row r="69" spans="1:9" x14ac:dyDescent="0.25">
      <c r="A69" s="28"/>
      <c r="B69" s="28"/>
      <c r="C69" s="28"/>
      <c r="D69" s="28"/>
      <c r="E69" s="28"/>
      <c r="F69" s="28"/>
      <c r="G69" s="28"/>
      <c r="H69" s="28"/>
      <c r="I69" s="28"/>
    </row>
    <row r="70" spans="1:9" x14ac:dyDescent="0.25">
      <c r="A70" s="28"/>
      <c r="B70" s="28"/>
      <c r="C70" s="28"/>
      <c r="D70" s="28"/>
      <c r="E70" s="28"/>
      <c r="F70" s="28"/>
      <c r="G70" s="28"/>
      <c r="H70" s="28"/>
      <c r="I70" s="28"/>
    </row>
    <row r="71" spans="1:9" x14ac:dyDescent="0.25">
      <c r="A71" s="28"/>
      <c r="B71" s="28"/>
      <c r="C71" s="28"/>
      <c r="D71" s="28"/>
      <c r="E71" s="28"/>
      <c r="F71" s="28"/>
      <c r="G71" s="28"/>
      <c r="H71" s="28"/>
      <c r="I71" s="28"/>
    </row>
  </sheetData>
  <pageMargins left="0.70866141732283472" right="0.70866141732283472" top="0.74803149606299213" bottom="0.74803149606299213" header="0.31496062992125984" footer="0.31496062992125984"/>
  <pageSetup paperSize="9" scale="96" orientation="portrait" horizontalDpi="4294967294" verticalDpi="4294967294"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H70"/>
  <sheetViews>
    <sheetView showGridLines="0" showRowColHeaders="0" zoomScale="85" zoomScaleNormal="85" workbookViewId="0"/>
  </sheetViews>
  <sheetFormatPr baseColWidth="10" defaultColWidth="9.7109375" defaultRowHeight="15" x14ac:dyDescent="0.25"/>
  <cols>
    <col min="1" max="1" width="43" customWidth="1"/>
    <col min="2" max="2" width="10.7109375" customWidth="1"/>
    <col min="3" max="3" width="10.7109375" bestFit="1" customWidth="1"/>
    <col min="4" max="5" width="10.7109375" customWidth="1"/>
    <col min="6" max="8" width="8.7109375" customWidth="1"/>
  </cols>
  <sheetData>
    <row r="1" spans="1:8" ht="15.75" x14ac:dyDescent="0.25">
      <c r="A1" s="25" t="s">
        <v>96</v>
      </c>
      <c r="B1" s="25"/>
      <c r="C1" s="25"/>
      <c r="D1" s="25"/>
    </row>
    <row r="2" spans="1:8" ht="15.75" thickBot="1" x14ac:dyDescent="0.3">
      <c r="A2" s="26" t="s">
        <v>72</v>
      </c>
      <c r="B2" s="29">
        <v>44104</v>
      </c>
      <c r="C2" s="29">
        <v>44012</v>
      </c>
      <c r="D2" s="29">
        <v>43830</v>
      </c>
      <c r="E2" s="29">
        <v>43738</v>
      </c>
      <c r="F2" s="30" t="s">
        <v>16</v>
      </c>
      <c r="G2" s="30" t="s">
        <v>280</v>
      </c>
      <c r="H2" s="30" t="s">
        <v>17</v>
      </c>
    </row>
    <row r="3" spans="1:8" ht="15.75" thickBot="1" x14ac:dyDescent="0.3">
      <c r="A3" s="53" t="s">
        <v>97</v>
      </c>
      <c r="B3" s="50">
        <v>1662.0965290000001</v>
      </c>
      <c r="C3" s="50">
        <v>1867.9602679999998</v>
      </c>
      <c r="D3" s="50">
        <v>1703.7185469999999</v>
      </c>
      <c r="E3" s="50">
        <v>1853.6920709999999</v>
      </c>
      <c r="F3" s="51">
        <v>-0.11020777182826015</v>
      </c>
      <c r="G3" s="51">
        <v>-2.443010206896562E-2</v>
      </c>
      <c r="H3" s="51">
        <v>-0.10335888306229897</v>
      </c>
    </row>
    <row r="4" spans="1:8" x14ac:dyDescent="0.25">
      <c r="A4" s="54" t="s">
        <v>76</v>
      </c>
      <c r="B4" s="55">
        <v>23895.633425</v>
      </c>
      <c r="C4" s="55">
        <v>24626.377006000002</v>
      </c>
      <c r="D4" s="55">
        <v>24096.528552</v>
      </c>
      <c r="E4" s="55">
        <v>24597.78</v>
      </c>
      <c r="F4" s="56">
        <v>-2.9673206936690816E-2</v>
      </c>
      <c r="G4" s="56">
        <v>-8.3370982905886497E-3</v>
      </c>
      <c r="H4" s="56">
        <v>-2.8545119722186266E-2</v>
      </c>
    </row>
    <row r="5" spans="1:8" x14ac:dyDescent="0.25">
      <c r="A5" s="1" t="s">
        <v>98</v>
      </c>
      <c r="B5" s="16">
        <v>7281.9520963800005</v>
      </c>
      <c r="C5" s="16">
        <v>7424.6404378600018</v>
      </c>
      <c r="D5" s="16">
        <v>6847.8718520000011</v>
      </c>
      <c r="E5" s="16">
        <v>7166.1679999999997</v>
      </c>
      <c r="F5" s="46">
        <v>-1.9218215706770073E-2</v>
      </c>
      <c r="G5" s="46">
        <v>6.3389072366069638E-2</v>
      </c>
      <c r="H5" s="46">
        <v>1.6157044654828194E-2</v>
      </c>
    </row>
    <row r="6" spans="1:8" x14ac:dyDescent="0.25">
      <c r="A6" t="s">
        <v>99</v>
      </c>
      <c r="B6" s="15">
        <v>576.60795850000011</v>
      </c>
      <c r="C6" s="15">
        <v>601.78381949999994</v>
      </c>
      <c r="D6" s="15">
        <v>590.6</v>
      </c>
      <c r="E6" s="15">
        <v>578.95799999999997</v>
      </c>
      <c r="F6" s="32">
        <v>-4.1835390358148088E-2</v>
      </c>
      <c r="G6" s="32">
        <v>-2.3691231798171203E-2</v>
      </c>
      <c r="H6" s="32">
        <v>-4.0590880512919097E-3</v>
      </c>
    </row>
    <row r="7" spans="1:8" x14ac:dyDescent="0.25">
      <c r="A7" t="s">
        <v>100</v>
      </c>
      <c r="B7" s="15">
        <v>3622.5559331900004</v>
      </c>
      <c r="C7" s="15">
        <v>3614.8876765800001</v>
      </c>
      <c r="D7" s="15">
        <v>3610.7179999999998</v>
      </c>
      <c r="E7" s="15">
        <v>3745.3700000000008</v>
      </c>
      <c r="F7" s="32">
        <v>2.1212987224142853E-3</v>
      </c>
      <c r="G7" s="32">
        <v>3.2785537917944612E-3</v>
      </c>
      <c r="H7" s="32">
        <v>-3.2790903651708753E-2</v>
      </c>
    </row>
    <row r="8" spans="1:8" x14ac:dyDescent="0.25">
      <c r="A8" t="s">
        <v>101</v>
      </c>
      <c r="B8" s="15">
        <v>3082.7882046900008</v>
      </c>
      <c r="C8" s="15">
        <v>3207.9689417800014</v>
      </c>
      <c r="D8" s="15">
        <v>2646.5538520000009</v>
      </c>
      <c r="E8" s="15">
        <v>2841.8399999999992</v>
      </c>
      <c r="F8" s="32">
        <v>-3.9021804562902558E-2</v>
      </c>
      <c r="G8" s="32">
        <v>0.16483108868551366</v>
      </c>
      <c r="H8" s="32">
        <v>8.4785985379191534E-2</v>
      </c>
    </row>
    <row r="9" spans="1:8" x14ac:dyDescent="0.25">
      <c r="A9" s="1" t="s">
        <v>102</v>
      </c>
      <c r="B9" s="16">
        <v>16613.681328620001</v>
      </c>
      <c r="C9" s="16">
        <v>17201.736568140001</v>
      </c>
      <c r="D9" s="16">
        <v>17248.6567</v>
      </c>
      <c r="E9" s="16">
        <v>17431.611999999997</v>
      </c>
      <c r="F9" s="46">
        <v>-3.4185806601012544E-2</v>
      </c>
      <c r="G9" s="46">
        <v>-3.681303317840387E-2</v>
      </c>
      <c r="H9" s="46">
        <v>-4.6922262346132775E-2</v>
      </c>
    </row>
    <row r="10" spans="1:8" x14ac:dyDescent="0.25">
      <c r="A10" s="21" t="s">
        <v>103</v>
      </c>
      <c r="B10" s="15">
        <v>14071.676000000001</v>
      </c>
      <c r="C10" s="15">
        <v>14238.675495559999</v>
      </c>
      <c r="D10" s="15">
        <v>14632.684999999999</v>
      </c>
      <c r="E10" s="15">
        <v>14857.761999999999</v>
      </c>
      <c r="F10" s="32">
        <v>-1.1728583575914253E-2</v>
      </c>
      <c r="G10" s="32">
        <v>-3.8339443512930005E-2</v>
      </c>
      <c r="H10" s="32">
        <v>-5.2907429799992592E-2</v>
      </c>
    </row>
    <row r="11" spans="1:8" x14ac:dyDescent="0.25">
      <c r="A11" t="s">
        <v>104</v>
      </c>
      <c r="B11" s="15">
        <v>2542.0053286199995</v>
      </c>
      <c r="C11" s="15">
        <v>2963.0610725800002</v>
      </c>
      <c r="D11" s="15">
        <v>2615.9717000000001</v>
      </c>
      <c r="E11" s="15">
        <v>2573.85</v>
      </c>
      <c r="F11" s="32">
        <v>-0.14210160831864949</v>
      </c>
      <c r="G11" s="32">
        <v>-2.8274912675852155E-2</v>
      </c>
      <c r="H11" s="32">
        <v>-1.237238820444096E-2</v>
      </c>
    </row>
    <row r="12" spans="1:8" ht="15.75" thickBot="1" x14ac:dyDescent="0.3">
      <c r="A12" s="33" t="s">
        <v>105</v>
      </c>
      <c r="B12" s="37">
        <v>25557.729953999999</v>
      </c>
      <c r="C12" s="37">
        <v>26494.337274000001</v>
      </c>
      <c r="D12" s="37">
        <v>25800.247099</v>
      </c>
      <c r="E12" s="37">
        <v>26451.472071</v>
      </c>
      <c r="F12" s="39">
        <v>-3.5351226577731182E-2</v>
      </c>
      <c r="G12" s="39">
        <v>-9.3997993146895647E-3</v>
      </c>
      <c r="H12" s="39">
        <v>-3.3787991632414791E-2</v>
      </c>
    </row>
    <row r="13" spans="1:8" ht="15.75" thickBot="1" x14ac:dyDescent="0.3">
      <c r="A13" s="54" t="s">
        <v>106</v>
      </c>
      <c r="B13" s="55">
        <v>1426.0756510000001</v>
      </c>
      <c r="C13" s="55">
        <v>1410.7771889999999</v>
      </c>
      <c r="D13" s="55">
        <v>1081.2619999999999</v>
      </c>
      <c r="E13" s="55">
        <v>1098.239</v>
      </c>
      <c r="F13" s="56">
        <v>1.084399586219862E-2</v>
      </c>
      <c r="G13" s="56">
        <v>0.31889925938394226</v>
      </c>
      <c r="H13" s="56">
        <v>0.29851120839817202</v>
      </c>
    </row>
    <row r="14" spans="1:8" ht="15.75" thickBot="1" x14ac:dyDescent="0.3">
      <c r="A14" s="115" t="s">
        <v>107</v>
      </c>
      <c r="B14" s="116">
        <v>26983.805604999998</v>
      </c>
      <c r="C14" s="116">
        <v>27905.114463000002</v>
      </c>
      <c r="D14" s="116">
        <v>26881.509098999999</v>
      </c>
      <c r="E14" s="116">
        <v>27549.711071000002</v>
      </c>
      <c r="F14" s="117">
        <v>-3.3015770611569698E-2</v>
      </c>
      <c r="G14" s="117">
        <v>3.8054599398887256E-3</v>
      </c>
      <c r="H14" s="117">
        <v>-2.0541248673772845E-2</v>
      </c>
    </row>
    <row r="15" spans="1:8" x14ac:dyDescent="0.25">
      <c r="C15" s="15"/>
      <c r="D15" s="15"/>
    </row>
    <row r="16" spans="1:8" x14ac:dyDescent="0.25">
      <c r="C16" s="15"/>
      <c r="D16" s="15"/>
      <c r="E16" s="15"/>
    </row>
    <row r="17" spans="2:5" x14ac:dyDescent="0.25">
      <c r="B17" s="15"/>
      <c r="C17" s="15"/>
      <c r="D17" s="15"/>
      <c r="E17" s="15"/>
    </row>
    <row r="19" spans="2:5" x14ac:dyDescent="0.25">
      <c r="C19" s="15"/>
      <c r="D19" s="15"/>
    </row>
    <row r="20" spans="2:5" x14ac:dyDescent="0.25">
      <c r="C20" s="15"/>
      <c r="D20" s="15"/>
      <c r="E20" s="15"/>
    </row>
    <row r="23" spans="2:5" x14ac:dyDescent="0.25">
      <c r="C23" s="15"/>
      <c r="D23" s="15"/>
    </row>
    <row r="42" spans="1:5" x14ac:dyDescent="0.25">
      <c r="A42" s="28"/>
      <c r="B42" s="28"/>
      <c r="C42" s="28"/>
      <c r="D42" s="28"/>
      <c r="E42" s="28"/>
    </row>
    <row r="43" spans="1:5" x14ac:dyDescent="0.25">
      <c r="A43" s="28"/>
      <c r="B43" s="28"/>
      <c r="C43" s="28"/>
      <c r="D43" s="28"/>
      <c r="E43" s="28"/>
    </row>
    <row r="44" spans="1:5" x14ac:dyDescent="0.25">
      <c r="A44" s="28"/>
      <c r="B44" s="28"/>
      <c r="C44" s="28"/>
      <c r="D44" s="28"/>
      <c r="E44" s="28"/>
    </row>
    <row r="45" spans="1:5" x14ac:dyDescent="0.25">
      <c r="A45" s="28"/>
      <c r="B45" s="28"/>
      <c r="C45" s="28"/>
      <c r="D45" s="28"/>
      <c r="E45" s="28"/>
    </row>
    <row r="46" spans="1:5" x14ac:dyDescent="0.25">
      <c r="A46" s="28"/>
      <c r="B46" s="28"/>
      <c r="C46" s="28"/>
      <c r="D46" s="28"/>
      <c r="E46" s="28"/>
    </row>
    <row r="47" spans="1:5" x14ac:dyDescent="0.25">
      <c r="A47" s="28"/>
      <c r="B47" s="28"/>
      <c r="C47" s="28"/>
      <c r="D47" s="28"/>
      <c r="E47" s="28"/>
    </row>
    <row r="48" spans="1:5" x14ac:dyDescent="0.25">
      <c r="A48" s="28"/>
      <c r="B48" s="28"/>
      <c r="C48" s="28"/>
      <c r="D48" s="28"/>
      <c r="E48" s="28"/>
    </row>
    <row r="49" spans="1:5" x14ac:dyDescent="0.25">
      <c r="A49" s="28"/>
      <c r="B49" s="28"/>
      <c r="C49" s="28"/>
      <c r="D49" s="28"/>
      <c r="E49" s="28"/>
    </row>
    <row r="50" spans="1:5" x14ac:dyDescent="0.25">
      <c r="A50" s="28"/>
      <c r="B50" s="28"/>
      <c r="C50" s="28"/>
      <c r="D50" s="28"/>
      <c r="E50" s="28"/>
    </row>
    <row r="51" spans="1:5" x14ac:dyDescent="0.25">
      <c r="A51" s="28"/>
      <c r="B51" s="28"/>
      <c r="C51" s="28"/>
      <c r="D51" s="28"/>
      <c r="E51" s="28"/>
    </row>
    <row r="52" spans="1:5" x14ac:dyDescent="0.25">
      <c r="A52" s="28"/>
      <c r="B52" s="28"/>
      <c r="C52" s="28"/>
      <c r="D52" s="28"/>
      <c r="E52" s="28"/>
    </row>
    <row r="53" spans="1:5" x14ac:dyDescent="0.25">
      <c r="A53" s="28"/>
      <c r="B53" s="28"/>
      <c r="C53" s="28"/>
      <c r="D53" s="28"/>
      <c r="E53" s="28"/>
    </row>
    <row r="54" spans="1:5" x14ac:dyDescent="0.25">
      <c r="A54" s="28"/>
      <c r="B54" s="28"/>
      <c r="C54" s="28"/>
      <c r="D54" s="28"/>
      <c r="E54" s="28"/>
    </row>
    <row r="55" spans="1:5" x14ac:dyDescent="0.25">
      <c r="A55" s="28"/>
      <c r="B55" s="28"/>
      <c r="C55" s="28"/>
      <c r="D55" s="28"/>
      <c r="E55" s="28"/>
    </row>
    <row r="56" spans="1:5" x14ac:dyDescent="0.25">
      <c r="A56" s="28"/>
      <c r="B56" s="28"/>
      <c r="C56" s="28"/>
      <c r="D56" s="28"/>
      <c r="E56" s="28"/>
    </row>
    <row r="57" spans="1:5" x14ac:dyDescent="0.25">
      <c r="A57" s="28"/>
      <c r="B57" s="28"/>
      <c r="C57" s="28"/>
      <c r="D57" s="28"/>
      <c r="E57" s="28"/>
    </row>
    <row r="58" spans="1:5" x14ac:dyDescent="0.25">
      <c r="A58" s="28"/>
      <c r="B58" s="28"/>
      <c r="C58" s="28"/>
      <c r="D58" s="28"/>
      <c r="E58" s="28"/>
    </row>
    <row r="59" spans="1:5" x14ac:dyDescent="0.25">
      <c r="A59" s="28"/>
      <c r="B59" s="28"/>
      <c r="C59" s="28"/>
      <c r="D59" s="28"/>
      <c r="E59" s="28"/>
    </row>
    <row r="60" spans="1:5" x14ac:dyDescent="0.25">
      <c r="A60" s="28"/>
      <c r="B60" s="28"/>
      <c r="C60" s="28"/>
      <c r="D60" s="28"/>
      <c r="E60" s="28"/>
    </row>
    <row r="61" spans="1:5" x14ac:dyDescent="0.25">
      <c r="A61" s="28"/>
      <c r="B61" s="28"/>
      <c r="C61" s="28"/>
      <c r="D61" s="28"/>
      <c r="E61" s="28"/>
    </row>
    <row r="62" spans="1:5" x14ac:dyDescent="0.25">
      <c r="A62" s="28"/>
      <c r="B62" s="28"/>
      <c r="C62" s="28"/>
      <c r="D62" s="28"/>
      <c r="E62" s="28"/>
    </row>
    <row r="63" spans="1:5" x14ac:dyDescent="0.25">
      <c r="A63" s="28"/>
      <c r="B63" s="28"/>
      <c r="C63" s="28"/>
      <c r="D63" s="28"/>
      <c r="E63" s="28"/>
    </row>
    <row r="64" spans="1:5" x14ac:dyDescent="0.25">
      <c r="A64" s="28"/>
      <c r="B64" s="28"/>
      <c r="C64" s="28"/>
      <c r="D64" s="28"/>
      <c r="E64" s="28"/>
    </row>
    <row r="65" spans="1:5" x14ac:dyDescent="0.25">
      <c r="A65" s="28"/>
      <c r="B65" s="28"/>
      <c r="C65" s="28"/>
      <c r="D65" s="28"/>
      <c r="E65" s="28"/>
    </row>
    <row r="66" spans="1:5" x14ac:dyDescent="0.25">
      <c r="A66" s="28"/>
      <c r="B66" s="28"/>
      <c r="C66" s="28"/>
      <c r="D66" s="28"/>
      <c r="E66" s="28"/>
    </row>
    <row r="67" spans="1:5" x14ac:dyDescent="0.25">
      <c r="A67" s="28"/>
      <c r="B67" s="28"/>
      <c r="C67" s="28"/>
      <c r="D67" s="28"/>
      <c r="E67" s="28"/>
    </row>
    <row r="68" spans="1:5" x14ac:dyDescent="0.25">
      <c r="A68" s="28"/>
      <c r="B68" s="28"/>
      <c r="C68" s="28"/>
      <c r="D68" s="28"/>
      <c r="E68" s="28"/>
    </row>
    <row r="69" spans="1:5" x14ac:dyDescent="0.25">
      <c r="A69" s="28"/>
      <c r="B69" s="28"/>
      <c r="C69" s="28"/>
      <c r="D69" s="28"/>
      <c r="E69" s="28"/>
    </row>
    <row r="70" spans="1:5" x14ac:dyDescent="0.25">
      <c r="A70" s="28"/>
      <c r="B70" s="28"/>
      <c r="C70" s="28"/>
      <c r="D70" s="28"/>
      <c r="E70" s="28"/>
    </row>
  </sheetData>
  <pageMargins left="0.70866141732283472" right="0.70866141732283472" top="0.74803149606299213" bottom="0.74803149606299213" header="0.31496062992125984" footer="0.31496062992125984"/>
  <pageSetup paperSize="9" scale="79" orientation="landscape" horizontalDpi="4294967294" verticalDpi="4294967294"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K73"/>
  <sheetViews>
    <sheetView showGridLines="0" showRowColHeaders="0" zoomScale="85" zoomScaleNormal="85" workbookViewId="0"/>
  </sheetViews>
  <sheetFormatPr baseColWidth="10" defaultRowHeight="15" x14ac:dyDescent="0.25"/>
  <cols>
    <col min="1" max="1" width="43.28515625" customWidth="1"/>
    <col min="2" max="5" width="10.7109375" customWidth="1"/>
  </cols>
  <sheetData>
    <row r="1" spans="1:11" ht="15.75" x14ac:dyDescent="0.25">
      <c r="A1" s="25" t="s">
        <v>108</v>
      </c>
      <c r="B1" s="25"/>
      <c r="C1" s="25"/>
      <c r="D1" s="25"/>
    </row>
    <row r="2" spans="1:11" ht="15.75" thickBot="1" x14ac:dyDescent="0.3">
      <c r="A2" s="26" t="s">
        <v>3</v>
      </c>
      <c r="B2" s="29">
        <v>44104</v>
      </c>
      <c r="C2" s="29">
        <v>44012</v>
      </c>
      <c r="D2" s="29">
        <v>43830</v>
      </c>
      <c r="E2" s="29">
        <v>43738</v>
      </c>
      <c r="F2" s="30" t="s">
        <v>16</v>
      </c>
      <c r="G2" s="30" t="s">
        <v>280</v>
      </c>
      <c r="H2" s="30" t="s">
        <v>17</v>
      </c>
    </row>
    <row r="3" spans="1:11" x14ac:dyDescent="0.25">
      <c r="A3" s="1" t="s">
        <v>109</v>
      </c>
      <c r="B3" s="1"/>
      <c r="C3" s="1"/>
      <c r="D3" s="1"/>
      <c r="E3" s="1"/>
      <c r="F3" s="3"/>
      <c r="G3" s="3"/>
      <c r="H3" s="3"/>
    </row>
    <row r="4" spans="1:11" ht="15.75" thickBot="1" x14ac:dyDescent="0.3">
      <c r="A4" s="53" t="s">
        <v>97</v>
      </c>
      <c r="B4" s="50">
        <v>13.310056000000001</v>
      </c>
      <c r="C4" s="50">
        <v>13.473974</v>
      </c>
      <c r="D4" s="50">
        <v>13.551227000000001</v>
      </c>
      <c r="E4" s="50">
        <v>13.603</v>
      </c>
      <c r="F4" s="59">
        <v>-1.216552740861745E-2</v>
      </c>
      <c r="G4" s="59">
        <v>-1.7796986206488872E-2</v>
      </c>
      <c r="H4" s="59">
        <v>-2.1535249577299017E-2</v>
      </c>
    </row>
    <row r="5" spans="1:11" x14ac:dyDescent="0.25">
      <c r="A5" s="54" t="s">
        <v>76</v>
      </c>
      <c r="B5" s="55">
        <v>1276.6195210000001</v>
      </c>
      <c r="C5" s="55">
        <v>1306.0853079999999</v>
      </c>
      <c r="D5" s="55">
        <v>1337.0216740000001</v>
      </c>
      <c r="E5" s="55">
        <v>1559.7249999999999</v>
      </c>
      <c r="F5" s="60">
        <v>-2.256038470038426E-2</v>
      </c>
      <c r="G5" s="60">
        <v>-4.5176644608380521E-2</v>
      </c>
      <c r="H5" s="60">
        <v>-0.18150986808572014</v>
      </c>
    </row>
    <row r="6" spans="1:11" x14ac:dyDescent="0.25">
      <c r="A6" s="1" t="s">
        <v>110</v>
      </c>
      <c r="B6" s="16">
        <v>507.42169176000004</v>
      </c>
      <c r="C6" s="16">
        <v>503.63687613999986</v>
      </c>
      <c r="D6" s="16">
        <v>501.97537400000016</v>
      </c>
      <c r="E6" s="16">
        <v>535.00599999999997</v>
      </c>
      <c r="F6" s="58">
        <v>7.5149692155347531E-3</v>
      </c>
      <c r="G6" s="58">
        <v>1.0849770809672993E-2</v>
      </c>
      <c r="H6" s="58">
        <v>-5.1558876423815674E-2</v>
      </c>
    </row>
    <row r="7" spans="1:11" x14ac:dyDescent="0.25">
      <c r="A7" t="s">
        <v>99</v>
      </c>
      <c r="B7" s="95">
        <v>94.306828269999997</v>
      </c>
      <c r="C7" s="95">
        <v>96.216173999999995</v>
      </c>
      <c r="D7" s="95">
        <v>101.87</v>
      </c>
      <c r="E7" s="95">
        <v>107.816</v>
      </c>
      <c r="F7" s="103">
        <v>-1.9844332305294102E-2</v>
      </c>
      <c r="G7" s="103">
        <v>-7.4243366349268744E-2</v>
      </c>
      <c r="H7" s="103">
        <v>-0.1252983947651555</v>
      </c>
    </row>
    <row r="8" spans="1:11" x14ac:dyDescent="0.25">
      <c r="A8" t="s">
        <v>100</v>
      </c>
      <c r="B8" s="95">
        <v>367.65504555000001</v>
      </c>
      <c r="C8" s="95">
        <v>359.49318599999998</v>
      </c>
      <c r="D8" s="95">
        <v>376.50299999999999</v>
      </c>
      <c r="E8" s="95">
        <v>380.47199999999998</v>
      </c>
      <c r="F8" s="103">
        <v>2.2703794864139738E-2</v>
      </c>
      <c r="G8" s="103">
        <v>-2.350035577405751E-2</v>
      </c>
      <c r="H8" s="103">
        <v>-3.3686984718980552E-2</v>
      </c>
    </row>
    <row r="9" spans="1:11" x14ac:dyDescent="0.25">
      <c r="A9" t="s">
        <v>101</v>
      </c>
      <c r="B9" s="95">
        <v>45.459817940000065</v>
      </c>
      <c r="C9" s="95">
        <v>47.927516139999923</v>
      </c>
      <c r="D9" s="95">
        <v>23.602374000000147</v>
      </c>
      <c r="E9" s="95">
        <v>46.718000000000004</v>
      </c>
      <c r="F9" s="103">
        <v>-5.1488130384047537E-2</v>
      </c>
      <c r="G9" s="103">
        <v>0.92606972247790764</v>
      </c>
      <c r="H9" s="103">
        <v>-2.6931419581316385E-2</v>
      </c>
    </row>
    <row r="10" spans="1:11" x14ac:dyDescent="0.25">
      <c r="A10" s="1" t="s">
        <v>102</v>
      </c>
      <c r="B10" s="16">
        <v>769.19782924000003</v>
      </c>
      <c r="C10" s="16">
        <v>802.44843186000003</v>
      </c>
      <c r="D10" s="16">
        <v>835.04629999999997</v>
      </c>
      <c r="E10" s="16">
        <v>1024.7190000000001</v>
      </c>
      <c r="F10" s="58">
        <v>-4.1436435414208765E-2</v>
      </c>
      <c r="G10" s="58">
        <v>-7.8856071525614746E-2</v>
      </c>
      <c r="H10" s="58">
        <v>-0.24935730747648868</v>
      </c>
    </row>
    <row r="11" spans="1:11" x14ac:dyDescent="0.25">
      <c r="A11" s="21" t="s">
        <v>103</v>
      </c>
      <c r="B11" s="98">
        <v>488.59500000000003</v>
      </c>
      <c r="C11" s="98">
        <v>507.01050443999998</v>
      </c>
      <c r="D11" s="98">
        <v>514.52499999999998</v>
      </c>
      <c r="E11" s="98">
        <v>671.36800000000005</v>
      </c>
      <c r="F11" s="103">
        <v>-3.6321741420999011E-2</v>
      </c>
      <c r="G11" s="103">
        <v>-5.0395996307273601E-2</v>
      </c>
      <c r="H11" s="103">
        <v>-0.27223966587624077</v>
      </c>
    </row>
    <row r="12" spans="1:11" x14ac:dyDescent="0.25">
      <c r="A12" t="s">
        <v>104</v>
      </c>
      <c r="B12" s="15">
        <v>280.60282924000001</v>
      </c>
      <c r="C12" s="15">
        <v>295.43792742000005</v>
      </c>
      <c r="D12" s="15">
        <v>320.5213</v>
      </c>
      <c r="E12" s="15">
        <v>353.351</v>
      </c>
      <c r="F12" s="103">
        <v>-5.0213925847476561E-2</v>
      </c>
      <c r="G12" s="103">
        <v>-0.12454233387921486</v>
      </c>
      <c r="H12" s="103">
        <v>-0.20588075528299055</v>
      </c>
    </row>
    <row r="13" spans="1:11" x14ac:dyDescent="0.25">
      <c r="A13" s="1" t="s">
        <v>106</v>
      </c>
      <c r="B13" s="99">
        <v>0</v>
      </c>
      <c r="C13" s="99">
        <v>0</v>
      </c>
      <c r="D13" s="99">
        <v>0</v>
      </c>
      <c r="E13" s="99">
        <v>0</v>
      </c>
      <c r="F13" s="58" t="s">
        <v>291</v>
      </c>
      <c r="G13" s="58" t="s">
        <v>291</v>
      </c>
      <c r="H13" s="58" t="s">
        <v>291</v>
      </c>
      <c r="J13" s="15"/>
      <c r="K13" s="15"/>
    </row>
    <row r="14" spans="1:11" x14ac:dyDescent="0.25">
      <c r="A14" s="33" t="s">
        <v>108</v>
      </c>
      <c r="B14" s="37">
        <v>1289.9295770000001</v>
      </c>
      <c r="C14" s="37">
        <v>1319.5592819999999</v>
      </c>
      <c r="D14" s="37">
        <v>1350.572901</v>
      </c>
      <c r="E14" s="37">
        <v>1573.3282819999999</v>
      </c>
      <c r="F14" s="61">
        <v>-2.2454243173593038E-2</v>
      </c>
      <c r="G14" s="61">
        <v>-4.4901925660657017E-2</v>
      </c>
      <c r="H14" s="61">
        <v>-0.1801268738649674</v>
      </c>
    </row>
    <row r="15" spans="1:11" x14ac:dyDescent="0.25">
      <c r="A15" s="40" t="s">
        <v>111</v>
      </c>
      <c r="B15" s="41">
        <v>1195.62274873</v>
      </c>
      <c r="C15" s="41">
        <v>1223.343108</v>
      </c>
      <c r="D15" s="41">
        <v>1248.7029010000001</v>
      </c>
      <c r="E15" s="41">
        <v>1465.5122819999999</v>
      </c>
      <c r="F15" s="62">
        <v>-2.2659513172325826E-2</v>
      </c>
      <c r="G15" s="62">
        <v>-4.2508231723888734E-2</v>
      </c>
      <c r="H15" s="62">
        <v>-0.18416054002746318</v>
      </c>
    </row>
    <row r="16" spans="1:11" ht="11.25" customHeight="1" x14ac:dyDescent="0.25">
      <c r="F16" s="32"/>
      <c r="G16" s="32"/>
      <c r="H16" s="32"/>
    </row>
    <row r="17" spans="1:11" x14ac:dyDescent="0.25">
      <c r="A17" s="1" t="s">
        <v>112</v>
      </c>
      <c r="B17" s="1"/>
      <c r="C17" s="1"/>
      <c r="D17" s="1"/>
      <c r="E17" s="1"/>
      <c r="F17" s="103"/>
      <c r="G17" s="103"/>
      <c r="H17" s="103"/>
    </row>
    <row r="18" spans="1:11" ht="15.75" thickBot="1" x14ac:dyDescent="0.3">
      <c r="A18" s="53" t="s">
        <v>97</v>
      </c>
      <c r="B18" s="50">
        <v>7.5452690000000002</v>
      </c>
      <c r="C18" s="50">
        <v>7.5164689999999998</v>
      </c>
      <c r="D18" s="50">
        <v>7.621734</v>
      </c>
      <c r="E18" s="50">
        <v>7.7171560000000001</v>
      </c>
      <c r="F18" s="59">
        <v>3.8315863472596482E-3</v>
      </c>
      <c r="G18" s="59">
        <v>-1.0032493918050641E-2</v>
      </c>
      <c r="H18" s="59">
        <v>-2.2273360808048964E-2</v>
      </c>
    </row>
    <row r="19" spans="1:11" x14ac:dyDescent="0.25">
      <c r="A19" s="54" t="s">
        <v>76</v>
      </c>
      <c r="B19" s="55">
        <v>831.47505577999982</v>
      </c>
      <c r="C19" s="55">
        <v>785.07693777999998</v>
      </c>
      <c r="D19" s="55">
        <v>711.56526600000007</v>
      </c>
      <c r="E19" s="55">
        <v>799.91200000000003</v>
      </c>
      <c r="F19" s="60">
        <v>5.910009040795676E-2</v>
      </c>
      <c r="G19" s="60">
        <v>0.16851551854696592</v>
      </c>
      <c r="H19" s="60">
        <v>3.9458160122613217E-2</v>
      </c>
    </row>
    <row r="20" spans="1:11" x14ac:dyDescent="0.25">
      <c r="A20" s="1" t="s">
        <v>110</v>
      </c>
      <c r="B20" s="16">
        <v>432.37705577999992</v>
      </c>
      <c r="C20" s="16">
        <v>399.37693778000005</v>
      </c>
      <c r="D20" s="16">
        <v>347.90626600000002</v>
      </c>
      <c r="E20" s="16">
        <v>374.70300000000003</v>
      </c>
      <c r="F20" s="58">
        <v>8.2629002524372719E-2</v>
      </c>
      <c r="G20" s="58">
        <v>0.24279755220045363</v>
      </c>
      <c r="H20" s="58">
        <v>0.15391938623389695</v>
      </c>
    </row>
    <row r="21" spans="1:11" x14ac:dyDescent="0.25">
      <c r="A21" t="s">
        <v>99</v>
      </c>
      <c r="B21" s="95">
        <v>72.694999999999993</v>
      </c>
      <c r="C21" s="95">
        <v>67.460317399999994</v>
      </c>
      <c r="D21" s="95">
        <v>98.822999999999993</v>
      </c>
      <c r="E21" s="95">
        <v>100.64700000000001</v>
      </c>
      <c r="F21" s="103">
        <v>7.7596471551733312E-2</v>
      </c>
      <c r="G21" s="103">
        <v>-0.26439189257561502</v>
      </c>
      <c r="H21" s="103">
        <v>-0.2777231313402288</v>
      </c>
    </row>
    <row r="22" spans="1:11" x14ac:dyDescent="0.25">
      <c r="A22" t="s">
        <v>100</v>
      </c>
      <c r="B22" s="95">
        <v>280.78800000000001</v>
      </c>
      <c r="C22" s="95">
        <v>249.8</v>
      </c>
      <c r="D22" s="95">
        <v>214.756</v>
      </c>
      <c r="E22" s="95">
        <v>225.345</v>
      </c>
      <c r="F22" s="103">
        <v>0.12405124099279423</v>
      </c>
      <c r="G22" s="103">
        <v>0.30747452923317631</v>
      </c>
      <c r="H22" s="103">
        <v>0.24603607801371236</v>
      </c>
    </row>
    <row r="23" spans="1:11" x14ac:dyDescent="0.25">
      <c r="A23" t="s">
        <v>101</v>
      </c>
      <c r="B23" s="95">
        <v>78.894055779999931</v>
      </c>
      <c r="C23" s="95">
        <v>82.116620380000015</v>
      </c>
      <c r="D23" s="95">
        <v>34.327266000000009</v>
      </c>
      <c r="E23" s="95">
        <v>48.710999999999999</v>
      </c>
      <c r="F23" s="103">
        <v>-3.9243755832710309E-2</v>
      </c>
      <c r="G23" s="103">
        <v>1.2982912702689433</v>
      </c>
      <c r="H23" s="103">
        <v>0.61963531399478422</v>
      </c>
    </row>
    <row r="24" spans="1:11" x14ac:dyDescent="0.25">
      <c r="A24" s="1" t="s">
        <v>102</v>
      </c>
      <c r="B24" s="99">
        <v>399.09799999999996</v>
      </c>
      <c r="C24" s="99">
        <v>385.7</v>
      </c>
      <c r="D24" s="99">
        <v>363.65899999999999</v>
      </c>
      <c r="E24" s="99">
        <v>425.209</v>
      </c>
      <c r="F24" s="58">
        <v>3.4736842105263073E-2</v>
      </c>
      <c r="G24" s="58">
        <v>9.7451183663816832E-2</v>
      </c>
      <c r="H24" s="58">
        <v>-6.1407449042706168E-2</v>
      </c>
    </row>
    <row r="25" spans="1:11" x14ac:dyDescent="0.25">
      <c r="A25" s="21" t="s">
        <v>103</v>
      </c>
      <c r="B25" s="98">
        <v>163.52699999999999</v>
      </c>
      <c r="C25" s="98">
        <v>155.69999999999999</v>
      </c>
      <c r="D25" s="98">
        <v>142.61699999999999</v>
      </c>
      <c r="E25" s="98">
        <v>168.376</v>
      </c>
      <c r="F25" s="103">
        <v>5.0269749518304423E-2</v>
      </c>
      <c r="G25" s="103">
        <v>0.14661646227308103</v>
      </c>
      <c r="H25" s="103">
        <v>-2.879864113650412E-2</v>
      </c>
    </row>
    <row r="26" spans="1:11" x14ac:dyDescent="0.25">
      <c r="A26" t="s">
        <v>104</v>
      </c>
      <c r="B26" s="15">
        <v>235.57099999999997</v>
      </c>
      <c r="C26" s="15">
        <v>230</v>
      </c>
      <c r="D26" s="15">
        <v>221.042</v>
      </c>
      <c r="E26" s="15">
        <v>256.83299999999997</v>
      </c>
      <c r="F26" s="103">
        <v>2.4221739130434652E-2</v>
      </c>
      <c r="G26" s="103">
        <v>6.5729589851702241E-2</v>
      </c>
      <c r="H26" s="103">
        <v>-8.2785311856342456E-2</v>
      </c>
    </row>
    <row r="27" spans="1:11" x14ac:dyDescent="0.25">
      <c r="A27" s="1" t="s">
        <v>106</v>
      </c>
      <c r="B27" s="99">
        <v>10.882393</v>
      </c>
      <c r="C27" s="99">
        <v>10.832114000000001</v>
      </c>
      <c r="D27" s="99">
        <v>9.66</v>
      </c>
      <c r="E27" s="99">
        <v>9.7810000000000006</v>
      </c>
      <c r="F27" s="58">
        <v>4.6416608983250859E-3</v>
      </c>
      <c r="G27" s="58">
        <v>0.12654171842650105</v>
      </c>
      <c r="H27" s="58">
        <v>0.11260535732542683</v>
      </c>
      <c r="J27" s="15"/>
      <c r="K27" s="15"/>
    </row>
    <row r="28" spans="1:11" x14ac:dyDescent="0.25">
      <c r="A28" s="33" t="s">
        <v>108</v>
      </c>
      <c r="B28" s="37">
        <v>849.90271777999976</v>
      </c>
      <c r="C28" s="37">
        <v>803.42552078000006</v>
      </c>
      <c r="D28" s="37">
        <v>728.84699999999998</v>
      </c>
      <c r="E28" s="37">
        <v>817.41015600000003</v>
      </c>
      <c r="F28" s="61">
        <v>5.7848793444945146E-2</v>
      </c>
      <c r="G28" s="61">
        <v>0.16609208486829169</v>
      </c>
      <c r="H28" s="61">
        <v>3.9750621571674881E-2</v>
      </c>
    </row>
    <row r="29" spans="1:11" x14ac:dyDescent="0.25">
      <c r="A29" s="40" t="s">
        <v>111</v>
      </c>
      <c r="B29" s="41">
        <v>777.20771777999971</v>
      </c>
      <c r="C29" s="41">
        <v>735.96520338000005</v>
      </c>
      <c r="D29" s="41">
        <v>630.024</v>
      </c>
      <c r="E29" s="41">
        <v>716.76315599999998</v>
      </c>
      <c r="F29" s="62">
        <v>5.603867439736137E-2</v>
      </c>
      <c r="G29" s="62">
        <v>0.23361604919812531</v>
      </c>
      <c r="H29" s="62">
        <v>8.4329895132053537E-2</v>
      </c>
    </row>
    <row r="30" spans="1:11" ht="10.5" customHeight="1" x14ac:dyDescent="0.25">
      <c r="F30" s="103"/>
      <c r="G30" s="103"/>
      <c r="H30" s="103"/>
    </row>
    <row r="31" spans="1:11" x14ac:dyDescent="0.25">
      <c r="A31" s="1" t="s">
        <v>113</v>
      </c>
      <c r="B31" s="1"/>
      <c r="C31" s="1"/>
      <c r="D31" s="1"/>
      <c r="E31" s="1"/>
      <c r="F31" s="103"/>
      <c r="G31" s="103"/>
      <c r="H31" s="103"/>
    </row>
    <row r="32" spans="1:11" ht="15.75" thickBot="1" x14ac:dyDescent="0.3">
      <c r="A32" s="53" t="s">
        <v>97</v>
      </c>
      <c r="B32" s="59">
        <v>0.56688484255813798</v>
      </c>
      <c r="C32" s="59">
        <v>0.55785093544042763</v>
      </c>
      <c r="D32" s="59">
        <v>0.56243866330333037</v>
      </c>
      <c r="E32" s="59">
        <v>0.56731279864735717</v>
      </c>
      <c r="F32" s="84">
        <v>0.90339071177103492</v>
      </c>
      <c r="G32" s="84">
        <v>0.4446179254807614</v>
      </c>
      <c r="H32" s="84">
        <v>-4.279560892191947E-2</v>
      </c>
    </row>
    <row r="33" spans="1:8" x14ac:dyDescent="0.25">
      <c r="A33" s="54" t="s">
        <v>76</v>
      </c>
      <c r="B33" s="60">
        <v>0.65130999652009847</v>
      </c>
      <c r="C33" s="60">
        <v>0.60109162316677711</v>
      </c>
      <c r="D33" s="60">
        <v>0.53220174349993377</v>
      </c>
      <c r="E33" s="60">
        <v>0.51285450960906576</v>
      </c>
      <c r="F33" s="85">
        <v>5.0218373353321351</v>
      </c>
      <c r="G33" s="85">
        <v>11.91082530201647</v>
      </c>
      <c r="H33" s="85">
        <v>13.845548691103271</v>
      </c>
    </row>
    <row r="34" spans="1:8" x14ac:dyDescent="0.25">
      <c r="A34" s="1" t="s">
        <v>110</v>
      </c>
      <c r="B34" s="58">
        <v>0.85210597576207936</v>
      </c>
      <c r="C34" s="58">
        <v>0.79298589261557995</v>
      </c>
      <c r="D34" s="58">
        <v>0.69307436981958381</v>
      </c>
      <c r="E34" s="58">
        <v>0.70037158461774274</v>
      </c>
      <c r="F34" s="86">
        <v>5.9120083146499418</v>
      </c>
      <c r="G34" s="86">
        <v>15.903160594249554</v>
      </c>
      <c r="H34" s="86">
        <v>15.173439114433663</v>
      </c>
    </row>
    <row r="35" spans="1:8" x14ac:dyDescent="0.25">
      <c r="A35" t="s">
        <v>99</v>
      </c>
      <c r="B35" s="103">
        <v>0.77083495790861034</v>
      </c>
      <c r="C35" s="103">
        <v>0.7011328199352429</v>
      </c>
      <c r="D35" s="103">
        <v>0.97008932953764593</v>
      </c>
      <c r="E35" s="103">
        <v>0.93350708614676858</v>
      </c>
      <c r="F35" s="87">
        <v>6.9702137973367435</v>
      </c>
      <c r="G35" s="87">
        <v>-19.92543716290356</v>
      </c>
      <c r="H35" s="87">
        <v>-16.267212823815825</v>
      </c>
    </row>
    <row r="36" spans="1:8" x14ac:dyDescent="0.25">
      <c r="A36" t="s">
        <v>100</v>
      </c>
      <c r="B36" s="103">
        <v>0.76372676887910051</v>
      </c>
      <c r="C36" s="103">
        <v>0.69486713442184689</v>
      </c>
      <c r="D36" s="103">
        <v>0.570396517424828</v>
      </c>
      <c r="E36" s="103">
        <v>0.5922774869109948</v>
      </c>
      <c r="F36" s="87">
        <v>6.8859634457253627</v>
      </c>
      <c r="G36" s="87">
        <v>19.33302514542725</v>
      </c>
      <c r="H36" s="87">
        <v>17.144928196810572</v>
      </c>
    </row>
    <row r="37" spans="1:8" x14ac:dyDescent="0.25">
      <c r="A37" t="s">
        <v>101</v>
      </c>
      <c r="B37" s="103">
        <v>1.7354679221137201</v>
      </c>
      <c r="C37" s="103">
        <v>1.7133502211992608</v>
      </c>
      <c r="D37" s="103">
        <v>1.4543988668258454</v>
      </c>
      <c r="E37" s="103">
        <v>1.0426602166188621</v>
      </c>
      <c r="F37" s="87">
        <v>2.2117700914459304</v>
      </c>
      <c r="G37" s="87">
        <v>28.106905528787472</v>
      </c>
      <c r="H37" s="87">
        <v>69.280770549485808</v>
      </c>
    </row>
    <row r="38" spans="1:8" x14ac:dyDescent="0.25">
      <c r="A38" s="1" t="s">
        <v>102</v>
      </c>
      <c r="B38" s="58">
        <v>0.51884961817212305</v>
      </c>
      <c r="C38" s="58">
        <v>0.48065393947618995</v>
      </c>
      <c r="D38" s="58">
        <v>0.43549561263848485</v>
      </c>
      <c r="E38" s="58">
        <v>0.41495180630006856</v>
      </c>
      <c r="F38" s="86">
        <v>3.81956786959331</v>
      </c>
      <c r="G38" s="86">
        <v>8.3354005533638205</v>
      </c>
      <c r="H38" s="86">
        <v>10.389781187205449</v>
      </c>
    </row>
    <row r="39" spans="1:8" x14ac:dyDescent="0.25">
      <c r="A39" s="21" t="s">
        <v>103</v>
      </c>
      <c r="B39" s="103">
        <v>0.3346882387253246</v>
      </c>
      <c r="C39" s="103">
        <v>0.30709422908697476</v>
      </c>
      <c r="D39" s="103">
        <v>0.27718186677032214</v>
      </c>
      <c r="E39" s="103">
        <v>0.25079539090334957</v>
      </c>
      <c r="F39" s="87">
        <v>2.7594009638349846</v>
      </c>
      <c r="G39" s="87">
        <v>5.7506371955002464</v>
      </c>
      <c r="H39" s="87">
        <v>8.3892847821975032</v>
      </c>
    </row>
    <row r="40" spans="1:8" x14ac:dyDescent="0.25">
      <c r="A40" t="s">
        <v>104</v>
      </c>
      <c r="B40" s="103">
        <v>0.83951755097421255</v>
      </c>
      <c r="C40" s="103">
        <v>0.77850532600381983</v>
      </c>
      <c r="D40" s="103">
        <v>0.68963279507477349</v>
      </c>
      <c r="E40" s="103">
        <v>0.72684950658127467</v>
      </c>
      <c r="F40" s="87">
        <v>6.1012224970392719</v>
      </c>
      <c r="G40" s="87">
        <v>14.988475589943906</v>
      </c>
      <c r="H40" s="87">
        <v>11.266804439293788</v>
      </c>
    </row>
    <row r="41" spans="1:8" x14ac:dyDescent="0.25">
      <c r="A41" s="1" t="s">
        <v>106</v>
      </c>
      <c r="B41" s="58"/>
      <c r="C41" s="58"/>
      <c r="D41" s="58"/>
      <c r="E41" s="58"/>
      <c r="F41" s="86" t="s">
        <v>292</v>
      </c>
      <c r="G41" s="86" t="s">
        <v>292</v>
      </c>
      <c r="H41" s="86" t="s">
        <v>292</v>
      </c>
    </row>
    <row r="42" spans="1:8" x14ac:dyDescent="0.25">
      <c r="A42" s="33" t="s">
        <v>108</v>
      </c>
      <c r="B42" s="61">
        <v>0.65887528508077586</v>
      </c>
      <c r="C42" s="61">
        <v>0.608858981736904</v>
      </c>
      <c r="D42" s="61">
        <v>0.53965765154945899</v>
      </c>
      <c r="E42" s="61">
        <v>0.51954202142792227</v>
      </c>
      <c r="F42" s="88">
        <v>5.001630334387186</v>
      </c>
      <c r="G42" s="88">
        <v>11.921763353131688</v>
      </c>
      <c r="H42" s="88">
        <v>13.933326365285359</v>
      </c>
    </row>
    <row r="43" spans="1:8" x14ac:dyDescent="0.25">
      <c r="A43" s="40" t="s">
        <v>111</v>
      </c>
      <c r="B43" s="62">
        <v>0.65004427074138216</v>
      </c>
      <c r="C43" s="62">
        <v>0.60160162636891235</v>
      </c>
      <c r="D43" s="62">
        <v>0.50454275352083922</v>
      </c>
      <c r="E43" s="62">
        <v>0.48908710271730088</v>
      </c>
      <c r="F43" s="89">
        <v>4.8442644372469807</v>
      </c>
      <c r="G43" s="89">
        <v>14.550151722054295</v>
      </c>
      <c r="H43" s="89">
        <v>16.095716802408127</v>
      </c>
    </row>
    <row r="63" spans="1:5" x14ac:dyDescent="0.25">
      <c r="A63" s="28"/>
      <c r="B63" s="28"/>
      <c r="C63" s="28"/>
      <c r="D63" s="28"/>
      <c r="E63" s="28"/>
    </row>
    <row r="64" spans="1:5" x14ac:dyDescent="0.25">
      <c r="A64" s="28"/>
      <c r="B64" s="28"/>
      <c r="C64" s="28"/>
      <c r="D64" s="28"/>
      <c r="E64" s="28"/>
    </row>
    <row r="65" spans="1:5" x14ac:dyDescent="0.25">
      <c r="A65" s="28"/>
      <c r="B65" s="28"/>
      <c r="C65" s="28"/>
      <c r="D65" s="28"/>
      <c r="E65" s="28"/>
    </row>
    <row r="66" spans="1:5" x14ac:dyDescent="0.25">
      <c r="A66" s="28"/>
      <c r="B66" s="28"/>
      <c r="C66" s="28"/>
      <c r="D66" s="28"/>
      <c r="E66" s="28"/>
    </row>
    <row r="67" spans="1:5" x14ac:dyDescent="0.25">
      <c r="A67" s="28"/>
      <c r="B67" s="28"/>
      <c r="C67" s="28"/>
      <c r="D67" s="28"/>
      <c r="E67" s="28"/>
    </row>
    <row r="68" spans="1:5" x14ac:dyDescent="0.25">
      <c r="A68" s="28"/>
      <c r="B68" s="28"/>
      <c r="C68" s="28"/>
      <c r="D68" s="28"/>
      <c r="E68" s="28"/>
    </row>
    <row r="69" spans="1:5" x14ac:dyDescent="0.25">
      <c r="A69" s="28"/>
      <c r="B69" s="28"/>
      <c r="C69" s="28"/>
      <c r="D69" s="28"/>
      <c r="E69" s="28"/>
    </row>
    <row r="70" spans="1:5" x14ac:dyDescent="0.25">
      <c r="A70" s="28"/>
      <c r="B70" s="28"/>
      <c r="C70" s="28"/>
      <c r="D70" s="28"/>
      <c r="E70" s="28"/>
    </row>
    <row r="71" spans="1:5" x14ac:dyDescent="0.25">
      <c r="A71" s="28"/>
      <c r="B71" s="28"/>
      <c r="C71" s="28"/>
      <c r="D71" s="28"/>
      <c r="E71" s="28"/>
    </row>
    <row r="72" spans="1:5" x14ac:dyDescent="0.25">
      <c r="A72" s="28"/>
      <c r="B72" s="28"/>
      <c r="C72" s="28"/>
      <c r="D72" s="28"/>
      <c r="E72" s="28"/>
    </row>
    <row r="73" spans="1:5" x14ac:dyDescent="0.25">
      <c r="A73" s="28"/>
      <c r="B73" s="28"/>
      <c r="C73" s="28"/>
      <c r="D73" s="28"/>
      <c r="E73" s="28"/>
    </row>
  </sheetData>
  <pageMargins left="0.70866141732283472" right="0.70866141732283472" top="0.74803149606299213" bottom="0.74803149606299213" header="0.31496062992125984" footer="0.31496062992125984"/>
  <pageSetup paperSize="9" scale="90" orientation="portrait" horizontalDpi="4294967294" verticalDpi="4294967294" r:id="rId1"/>
  <ignoredErrors>
    <ignoredError sqref="I13"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H68"/>
  <sheetViews>
    <sheetView showGridLines="0" showRowColHeaders="0" zoomScaleNormal="100" workbookViewId="0">
      <selection activeCell="F1" sqref="F1"/>
    </sheetView>
  </sheetViews>
  <sheetFormatPr baseColWidth="10" defaultRowHeight="15" x14ac:dyDescent="0.25"/>
  <cols>
    <col min="1" max="1" width="32.85546875" customWidth="1"/>
    <col min="2" max="2" width="10.7109375" customWidth="1"/>
    <col min="3" max="4" width="11.42578125" customWidth="1"/>
    <col min="7" max="7" width="10.7109375" customWidth="1"/>
    <col min="8" max="8" width="8" customWidth="1"/>
    <col min="9" max="9" width="8.5703125" customWidth="1"/>
  </cols>
  <sheetData>
    <row r="1" spans="1:8" ht="15.75" x14ac:dyDescent="0.25">
      <c r="A1" s="25" t="s">
        <v>114</v>
      </c>
      <c r="B1" s="25"/>
      <c r="C1" s="25"/>
      <c r="D1" s="25"/>
    </row>
    <row r="2" spans="1:8" ht="15.75" thickBot="1" x14ac:dyDescent="0.3">
      <c r="A2" s="26" t="s">
        <v>3</v>
      </c>
      <c r="B2" s="29" t="s">
        <v>290</v>
      </c>
      <c r="C2" s="29" t="s">
        <v>286</v>
      </c>
      <c r="D2" s="29" t="s">
        <v>279</v>
      </c>
      <c r="E2" s="29" t="s">
        <v>265</v>
      </c>
      <c r="F2" s="29" t="s">
        <v>264</v>
      </c>
    </row>
    <row r="3" spans="1:8" x14ac:dyDescent="0.25">
      <c r="A3" s="1" t="s">
        <v>115</v>
      </c>
      <c r="B3" s="2"/>
      <c r="C3" s="2"/>
      <c r="D3" s="2"/>
      <c r="E3" s="2"/>
      <c r="F3" s="2"/>
    </row>
    <row r="4" spans="1:8" x14ac:dyDescent="0.25">
      <c r="A4" s="40" t="s">
        <v>116</v>
      </c>
      <c r="B4" s="41">
        <v>1319.5592819999999</v>
      </c>
      <c r="C4" s="41">
        <v>1334.2952779999998</v>
      </c>
      <c r="D4" s="41">
        <v>1350.572901</v>
      </c>
      <c r="E4" s="41">
        <v>1573.3282819999999</v>
      </c>
      <c r="F4" s="41">
        <v>1730.9007880000001</v>
      </c>
    </row>
    <row r="5" spans="1:8" x14ac:dyDescent="0.25">
      <c r="A5" t="s">
        <v>117</v>
      </c>
      <c r="B5" s="15">
        <v>-18.999687109999847</v>
      </c>
      <c r="C5" s="15">
        <v>-4.3299511899998553</v>
      </c>
      <c r="D5" s="15">
        <v>-5.7836857000001931</v>
      </c>
      <c r="E5" s="15">
        <v>-216.20538099999993</v>
      </c>
      <c r="F5" s="15">
        <v>-153.28850600000021</v>
      </c>
    </row>
    <row r="6" spans="1:8" x14ac:dyDescent="0.25">
      <c r="A6" t="s">
        <v>118</v>
      </c>
      <c r="B6" s="94">
        <v>-10.630017889999985</v>
      </c>
      <c r="C6" s="94">
        <v>-10.406044810000031</v>
      </c>
      <c r="D6" s="94">
        <v>-10.493937299999983</v>
      </c>
      <c r="E6" s="95">
        <v>-6.5499999999999972</v>
      </c>
      <c r="F6" s="15">
        <v>-4.2839999999999989</v>
      </c>
    </row>
    <row r="7" spans="1:8" x14ac:dyDescent="0.25">
      <c r="A7" s="33" t="s">
        <v>119</v>
      </c>
      <c r="B7" s="37">
        <v>1289.9295770000001</v>
      </c>
      <c r="C7" s="37">
        <v>1319.5592819999999</v>
      </c>
      <c r="D7" s="37">
        <v>1334.2952779999998</v>
      </c>
      <c r="E7" s="37">
        <v>1350.572901</v>
      </c>
      <c r="F7" s="37">
        <v>1573.3282819999999</v>
      </c>
    </row>
    <row r="9" spans="1:8" ht="15.75" thickBot="1" x14ac:dyDescent="0.3">
      <c r="A9" s="26" t="s">
        <v>3</v>
      </c>
      <c r="B9" s="29" t="s">
        <v>290</v>
      </c>
      <c r="C9" s="29" t="s">
        <v>286</v>
      </c>
      <c r="D9" s="29" t="s">
        <v>279</v>
      </c>
      <c r="E9" s="29" t="s">
        <v>265</v>
      </c>
      <c r="F9" s="29" t="s">
        <v>264</v>
      </c>
    </row>
    <row r="10" spans="1:8" ht="15.75" customHeight="1" x14ac:dyDescent="0.25">
      <c r="A10" s="1" t="s">
        <v>120</v>
      </c>
      <c r="B10" s="57"/>
      <c r="C10" s="57"/>
      <c r="D10" s="57"/>
      <c r="E10" s="57"/>
      <c r="F10" s="57"/>
    </row>
    <row r="11" spans="1:8" x14ac:dyDescent="0.25">
      <c r="A11" t="s">
        <v>121</v>
      </c>
      <c r="B11" s="94">
        <v>34.930576960000593</v>
      </c>
      <c r="C11" s="94">
        <v>58.03828069999966</v>
      </c>
      <c r="D11" s="94">
        <v>55.991408160000162</v>
      </c>
      <c r="E11" s="15">
        <v>22.579999999999984</v>
      </c>
      <c r="F11" s="15">
        <v>55.831782000000018</v>
      </c>
    </row>
    <row r="12" spans="1:8" x14ac:dyDescent="0.25">
      <c r="A12" t="s">
        <v>117</v>
      </c>
      <c r="B12" s="15">
        <v>-53.93026407000044</v>
      </c>
      <c r="C12" s="15">
        <v>-62.368231889999514</v>
      </c>
      <c r="D12" s="15">
        <v>-61.775093860000354</v>
      </c>
      <c r="E12" s="15">
        <v>-238.78538099999992</v>
      </c>
      <c r="F12" s="15">
        <v>-209.12028800000024</v>
      </c>
    </row>
    <row r="13" spans="1:8" x14ac:dyDescent="0.25">
      <c r="A13" s="33" t="s">
        <v>122</v>
      </c>
      <c r="B13" s="37">
        <v>-18.999687109999847</v>
      </c>
      <c r="C13" s="37">
        <v>-4.3299511899998553</v>
      </c>
      <c r="D13" s="37">
        <v>-5.7836857000001931</v>
      </c>
      <c r="E13" s="37">
        <v>-216.20538099999993</v>
      </c>
      <c r="F13" s="37">
        <v>-153.28850600000021</v>
      </c>
    </row>
    <row r="14" spans="1:8" x14ac:dyDescent="0.25">
      <c r="D14" s="15"/>
      <c r="E14" s="15"/>
    </row>
    <row r="15" spans="1:8" ht="15" customHeight="1" thickBot="1" x14ac:dyDescent="0.3">
      <c r="B15" s="29">
        <v>44104</v>
      </c>
      <c r="C15" s="29">
        <v>44012</v>
      </c>
      <c r="D15" s="29">
        <v>43921</v>
      </c>
      <c r="E15" s="29">
        <v>43830</v>
      </c>
      <c r="F15" s="29">
        <v>43738</v>
      </c>
      <c r="G15" s="30" t="s">
        <v>16</v>
      </c>
      <c r="H15" s="30" t="s">
        <v>17</v>
      </c>
    </row>
    <row r="16" spans="1:8" x14ac:dyDescent="0.25">
      <c r="A16" s="33" t="s">
        <v>123</v>
      </c>
      <c r="B16" s="39">
        <v>0.4371548851852366</v>
      </c>
      <c r="C16" s="39">
        <v>0.45094469964000244</v>
      </c>
      <c r="D16" s="39">
        <v>0.45876672454541012</v>
      </c>
      <c r="E16" s="39">
        <v>0.46729319754797127</v>
      </c>
      <c r="F16" s="39">
        <v>0.49890838515507152</v>
      </c>
      <c r="G16" s="145">
        <f>(B16-C16)*100</f>
        <v>-1.3789814454765847</v>
      </c>
      <c r="H16" s="145">
        <f>(B16-F16)*100</f>
        <v>-6.175349996983492</v>
      </c>
    </row>
    <row r="17" spans="1:6" x14ac:dyDescent="0.25">
      <c r="A17" s="129" t="s">
        <v>124</v>
      </c>
      <c r="B17" s="131"/>
      <c r="C17" s="130"/>
      <c r="D17" s="130"/>
      <c r="E17" s="130"/>
      <c r="F17" s="130"/>
    </row>
    <row r="18" spans="1:6" x14ac:dyDescent="0.25">
      <c r="B18" s="131"/>
      <c r="C18" s="131"/>
      <c r="D18" s="131"/>
      <c r="E18" s="131"/>
      <c r="F18" s="131"/>
    </row>
    <row r="68" spans="1:2" x14ac:dyDescent="0.25">
      <c r="A68" s="102"/>
      <c r="B68" s="102"/>
    </row>
  </sheetData>
  <pageMargins left="0.70866141732283472" right="0.70866141732283472" top="0.74803149606299213" bottom="0.74803149606299213" header="0.31496062992125984" footer="0.31496062992125984"/>
  <pageSetup paperSize="9" scale="98" orientation="portrait" horizontalDpi="4294967294" verticalDpi="4294967294"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H73"/>
  <sheetViews>
    <sheetView showGridLines="0" showRowColHeaders="0" zoomScale="85" zoomScaleNormal="85" workbookViewId="0">
      <selection activeCell="E2" sqref="E2"/>
    </sheetView>
  </sheetViews>
  <sheetFormatPr baseColWidth="10" defaultColWidth="10.7109375" defaultRowHeight="15" x14ac:dyDescent="0.25"/>
  <cols>
    <col min="1" max="1" width="40.7109375" customWidth="1"/>
    <col min="2" max="2" width="10.7109375" customWidth="1"/>
    <col min="3" max="3" width="10.7109375" bestFit="1" customWidth="1"/>
    <col min="4" max="4" width="10.7109375" customWidth="1"/>
    <col min="5" max="5" width="10.7109375" bestFit="1" customWidth="1"/>
  </cols>
  <sheetData>
    <row r="1" spans="1:8" ht="15.75" x14ac:dyDescent="0.25">
      <c r="A1" s="25" t="s">
        <v>125</v>
      </c>
      <c r="B1" s="25"/>
      <c r="C1" s="25"/>
      <c r="D1" s="25"/>
      <c r="E1" s="25"/>
    </row>
    <row r="2" spans="1:8" ht="15.75" thickBot="1" x14ac:dyDescent="0.3">
      <c r="A2" s="26" t="s">
        <v>3</v>
      </c>
      <c r="B2" s="29">
        <v>44104</v>
      </c>
      <c r="C2" s="29">
        <v>44012</v>
      </c>
      <c r="D2" s="29">
        <v>43830</v>
      </c>
      <c r="E2" s="29">
        <v>43738</v>
      </c>
      <c r="F2" s="30" t="s">
        <v>16</v>
      </c>
      <c r="G2" s="30" t="s">
        <v>280</v>
      </c>
      <c r="H2" s="30" t="s">
        <v>17</v>
      </c>
    </row>
    <row r="3" spans="1:8" x14ac:dyDescent="0.25">
      <c r="A3" s="64" t="s">
        <v>109</v>
      </c>
      <c r="B3" s="64"/>
      <c r="C3" s="64"/>
      <c r="D3" s="57"/>
      <c r="E3" s="57"/>
      <c r="F3" s="103"/>
      <c r="G3" s="103"/>
      <c r="H3" s="103"/>
    </row>
    <row r="4" spans="1:8" x14ac:dyDescent="0.25">
      <c r="A4" s="1" t="s">
        <v>126</v>
      </c>
      <c r="B4" s="16">
        <v>556.50108779999994</v>
      </c>
      <c r="C4" s="16">
        <v>566.92474126000002</v>
      </c>
      <c r="D4" s="16">
        <v>581.23199999999997</v>
      </c>
      <c r="E4" s="16">
        <v>602.26099999999997</v>
      </c>
      <c r="F4" s="58">
        <v>-1.8279837327981312E-2</v>
      </c>
      <c r="G4" s="58">
        <v>-2.4615400975858095E-2</v>
      </c>
      <c r="H4" s="58">
        <v>-0.31047913921291753</v>
      </c>
    </row>
    <row r="5" spans="1:8" x14ac:dyDescent="0.25">
      <c r="A5" s="4" t="s">
        <v>127</v>
      </c>
      <c r="B5" s="15">
        <v>66.001324370000006</v>
      </c>
      <c r="C5" s="15">
        <v>70.593999999999994</v>
      </c>
      <c r="D5" s="15">
        <v>72.241</v>
      </c>
      <c r="E5" s="15">
        <v>75.141000000000005</v>
      </c>
      <c r="F5" s="103">
        <v>1.8172902183632718E-2</v>
      </c>
      <c r="G5" s="103">
        <v>-2.2798687725806753E-2</v>
      </c>
      <c r="H5" s="103">
        <v>-0.50244569430935571</v>
      </c>
    </row>
    <row r="6" spans="1:8" x14ac:dyDescent="0.25">
      <c r="A6" s="4" t="s">
        <v>128</v>
      </c>
      <c r="B6" s="15">
        <v>54.445844109999996</v>
      </c>
      <c r="C6" s="15">
        <v>49.54</v>
      </c>
      <c r="D6" s="15">
        <v>53.524000000000001</v>
      </c>
      <c r="E6" s="15">
        <v>66.253</v>
      </c>
      <c r="F6" s="103">
        <v>-0.12621701707351488</v>
      </c>
      <c r="G6" s="103">
        <v>-7.4433898811748028E-2</v>
      </c>
      <c r="H6" s="103">
        <v>-0.44081360829862409</v>
      </c>
    </row>
    <row r="7" spans="1:8" x14ac:dyDescent="0.25">
      <c r="A7" s="4" t="s">
        <v>129</v>
      </c>
      <c r="B7" s="15">
        <v>436.05391931999998</v>
      </c>
      <c r="C7" s="15">
        <v>446.79074126</v>
      </c>
      <c r="D7" s="15">
        <v>455.46699999999998</v>
      </c>
      <c r="E7" s="15">
        <v>460.86700000000002</v>
      </c>
      <c r="F7" s="103">
        <v>-1.0322845092822958E-2</v>
      </c>
      <c r="G7" s="103">
        <v>-1.9049148983351111E-2</v>
      </c>
      <c r="H7" s="103">
        <v>-0.24493643804733947</v>
      </c>
    </row>
    <row r="8" spans="1:8" x14ac:dyDescent="0.25">
      <c r="A8" s="1" t="s">
        <v>130</v>
      </c>
      <c r="B8" s="16">
        <v>362.99336310999996</v>
      </c>
      <c r="C8" s="16">
        <v>375.35436205999997</v>
      </c>
      <c r="D8" s="16">
        <v>347.077</v>
      </c>
      <c r="E8" s="16">
        <v>342.327</v>
      </c>
      <c r="F8" s="58">
        <v>4.6686563918664034E-2</v>
      </c>
      <c r="G8" s="58">
        <v>8.1472877949273423E-2</v>
      </c>
      <c r="H8" s="58">
        <v>-0.28662504098508657</v>
      </c>
    </row>
    <row r="9" spans="1:8" x14ac:dyDescent="0.25">
      <c r="A9" s="1" t="s">
        <v>131</v>
      </c>
      <c r="B9" s="16">
        <v>197.46023356999999</v>
      </c>
      <c r="C9" s="16">
        <v>200.04295881000002</v>
      </c>
      <c r="D9" s="16">
        <v>191.42400000000001</v>
      </c>
      <c r="E9" s="16">
        <v>193.19200000000001</v>
      </c>
      <c r="F9" s="58">
        <v>3.4070254171577538E-2</v>
      </c>
      <c r="G9" s="58">
        <v>4.5025486929538665E-2</v>
      </c>
      <c r="H9" s="58">
        <v>-0.21593597606766579</v>
      </c>
    </row>
    <row r="10" spans="1:8" x14ac:dyDescent="0.25">
      <c r="A10" s="33" t="s">
        <v>132</v>
      </c>
      <c r="B10" s="37">
        <v>1116.9546844799997</v>
      </c>
      <c r="C10" s="37">
        <v>1142.3220621299999</v>
      </c>
      <c r="D10" s="37">
        <v>1119.7329999999999</v>
      </c>
      <c r="E10" s="37">
        <v>1137.78</v>
      </c>
      <c r="F10" s="61">
        <v>1.1311689335086141E-2</v>
      </c>
      <c r="G10" s="61">
        <v>2.0173614718866018E-2</v>
      </c>
      <c r="H10" s="61">
        <v>-0.28760884779208534</v>
      </c>
    </row>
    <row r="11" spans="1:8" x14ac:dyDescent="0.25">
      <c r="A11" s="63" t="s">
        <v>133</v>
      </c>
      <c r="B11" s="41">
        <v>428.99468747999998</v>
      </c>
      <c r="C11" s="41">
        <v>445.94836205999997</v>
      </c>
      <c r="D11" s="41">
        <v>419.31799999999998</v>
      </c>
      <c r="E11" s="41">
        <v>417.46800000000002</v>
      </c>
      <c r="F11" s="62">
        <v>4.2066901104344794E-2</v>
      </c>
      <c r="G11" s="62">
        <v>6.3508750065582639E-2</v>
      </c>
      <c r="H11" s="62">
        <v>-0.33246159778698869</v>
      </c>
    </row>
    <row r="12" spans="1:8" x14ac:dyDescent="0.25">
      <c r="D12" s="15"/>
      <c r="E12" s="15"/>
      <c r="F12" s="103"/>
      <c r="G12" s="103"/>
      <c r="H12" s="103"/>
    </row>
    <row r="13" spans="1:8" x14ac:dyDescent="0.25">
      <c r="A13" s="64" t="s">
        <v>112</v>
      </c>
      <c r="B13" s="64"/>
      <c r="C13" s="64"/>
      <c r="D13" s="57"/>
      <c r="E13" s="57"/>
      <c r="F13" s="103"/>
      <c r="G13" s="103"/>
      <c r="H13" s="103"/>
    </row>
    <row r="14" spans="1:8" x14ac:dyDescent="0.25">
      <c r="A14" s="1" t="s">
        <v>126</v>
      </c>
      <c r="B14" s="16">
        <v>389.65909152000006</v>
      </c>
      <c r="C14" s="16">
        <v>394.83379743</v>
      </c>
      <c r="D14" s="16">
        <v>399.23199999999997</v>
      </c>
      <c r="E14" s="16">
        <v>416.85599999999999</v>
      </c>
      <c r="F14" s="58">
        <v>-7.4658812230965158E-3</v>
      </c>
      <c r="G14" s="58">
        <v>-1.1016658409145477E-2</v>
      </c>
      <c r="H14" s="58">
        <v>-0.30983006381952249</v>
      </c>
    </row>
    <row r="15" spans="1:8" x14ac:dyDescent="0.25">
      <c r="A15" s="4" t="s">
        <v>127</v>
      </c>
      <c r="B15" s="15">
        <v>35.717654979999999</v>
      </c>
      <c r="C15" s="15">
        <v>37.381697999999993</v>
      </c>
      <c r="D15" s="15">
        <v>38.650999999999996</v>
      </c>
      <c r="E15" s="15">
        <v>40.357000000000006</v>
      </c>
      <c r="F15" s="103">
        <v>8.7867051945590656E-3</v>
      </c>
      <c r="G15" s="103">
        <v>-3.2840081757263807E-2</v>
      </c>
      <c r="H15" s="103">
        <v>-0.52710726258396701</v>
      </c>
    </row>
    <row r="16" spans="1:8" x14ac:dyDescent="0.25">
      <c r="A16" s="4" t="s">
        <v>128</v>
      </c>
      <c r="B16" s="15">
        <v>32.847362550000007</v>
      </c>
      <c r="C16" s="15">
        <v>29.936703999999995</v>
      </c>
      <c r="D16" s="15">
        <v>31.14</v>
      </c>
      <c r="E16" s="15">
        <v>39.983000000000004</v>
      </c>
      <c r="F16" s="103">
        <v>-8.0320485536109557E-2</v>
      </c>
      <c r="G16" s="103">
        <v>-3.8641490044958419E-2</v>
      </c>
      <c r="H16" s="103">
        <v>-0.40953246548323485</v>
      </c>
    </row>
    <row r="17" spans="1:8" x14ac:dyDescent="0.25">
      <c r="A17" s="4" t="s">
        <v>129</v>
      </c>
      <c r="B17" s="15">
        <v>321.09407399000003</v>
      </c>
      <c r="C17" s="15">
        <v>327.51539543000001</v>
      </c>
      <c r="D17" s="15">
        <v>329.44099999999997</v>
      </c>
      <c r="E17" s="15">
        <v>336.51600000000002</v>
      </c>
      <c r="F17" s="103">
        <v>-2.0750548343120854E-3</v>
      </c>
      <c r="G17" s="103">
        <v>-5.8450665521290971E-3</v>
      </c>
      <c r="H17" s="103">
        <v>-0.25957277564640224</v>
      </c>
    </row>
    <row r="18" spans="1:8" x14ac:dyDescent="0.25">
      <c r="A18" s="1" t="s">
        <v>130</v>
      </c>
      <c r="B18" s="16">
        <v>177.27875519</v>
      </c>
      <c r="C18" s="16">
        <v>181.95333100000002</v>
      </c>
      <c r="D18" s="16">
        <v>170.26900000000001</v>
      </c>
      <c r="E18" s="16">
        <v>165.952</v>
      </c>
      <c r="F18" s="58">
        <v>2.8555403056660475E-2</v>
      </c>
      <c r="G18" s="58">
        <v>6.8622773376245907E-2</v>
      </c>
      <c r="H18" s="58">
        <v>-0.28188978127540676</v>
      </c>
    </row>
    <row r="19" spans="1:8" x14ac:dyDescent="0.25">
      <c r="A19" s="1" t="s">
        <v>131</v>
      </c>
      <c r="B19" s="16">
        <v>134.84367541</v>
      </c>
      <c r="C19" s="16">
        <v>135.88433499999999</v>
      </c>
      <c r="D19" s="16">
        <v>132.22800000000001</v>
      </c>
      <c r="E19" s="16">
        <v>134.054</v>
      </c>
      <c r="F19" s="58">
        <v>1.5688151468266923E-2</v>
      </c>
      <c r="G19" s="58">
        <v>2.765174546994573E-2</v>
      </c>
      <c r="H19" s="58">
        <v>-0.15329477337587077</v>
      </c>
    </row>
    <row r="20" spans="1:8" x14ac:dyDescent="0.25">
      <c r="A20" s="33" t="s">
        <v>132</v>
      </c>
      <c r="B20" s="37">
        <v>701.78152212000009</v>
      </c>
      <c r="C20" s="37">
        <v>712.67146343000002</v>
      </c>
      <c r="D20" s="37">
        <v>701.72900000000004</v>
      </c>
      <c r="E20" s="37">
        <v>716.86199999999997</v>
      </c>
      <c r="F20" s="61">
        <v>5.9004193742348762E-3</v>
      </c>
      <c r="G20" s="61">
        <v>1.5593574485306969E-2</v>
      </c>
      <c r="H20" s="61">
        <v>-0.27716988209293419</v>
      </c>
    </row>
    <row r="21" spans="1:8" x14ac:dyDescent="0.25">
      <c r="A21" s="63" t="s">
        <v>133</v>
      </c>
      <c r="B21" s="41">
        <v>212.99641016999999</v>
      </c>
      <c r="C21" s="41">
        <v>219.33502900000002</v>
      </c>
      <c r="D21" s="41">
        <v>208.92000000000002</v>
      </c>
      <c r="E21" s="41">
        <v>206.309</v>
      </c>
      <c r="F21" s="62">
        <v>2.5131595382596982E-2</v>
      </c>
      <c r="G21" s="62">
        <v>4.9851756653264426E-2</v>
      </c>
      <c r="H21" s="62">
        <v>-0.34020091929957552</v>
      </c>
    </row>
    <row r="22" spans="1:8" x14ac:dyDescent="0.25">
      <c r="B22" s="32"/>
      <c r="C22" s="32"/>
      <c r="D22" s="15"/>
      <c r="E22" s="15"/>
      <c r="F22" s="103"/>
      <c r="G22" s="103"/>
      <c r="H22" s="103"/>
    </row>
    <row r="23" spans="1:8" x14ac:dyDescent="0.25">
      <c r="A23" s="64" t="s">
        <v>134</v>
      </c>
      <c r="B23" s="64"/>
      <c r="C23" s="64"/>
      <c r="D23" s="57"/>
      <c r="E23" s="57"/>
      <c r="F23" s="103"/>
      <c r="G23" s="103"/>
      <c r="H23" s="103"/>
    </row>
    <row r="24" spans="1:8" x14ac:dyDescent="0.25">
      <c r="A24" s="1" t="s">
        <v>126</v>
      </c>
      <c r="B24" s="46">
        <v>0.70019466280008247</v>
      </c>
      <c r="C24" s="46">
        <v>0.69644834436485359</v>
      </c>
      <c r="D24" s="46">
        <v>0.68687202356374044</v>
      </c>
      <c r="E24" s="46">
        <v>0.6921517415207028</v>
      </c>
      <c r="F24" s="86">
        <v>0.75880130292771408</v>
      </c>
      <c r="G24" s="86">
        <v>0.95763208011131473</v>
      </c>
      <c r="H24" s="86">
        <v>6.5497996855623519E-2</v>
      </c>
    </row>
    <row r="25" spans="1:8" x14ac:dyDescent="0.25">
      <c r="A25" s="4" t="s">
        <v>127</v>
      </c>
      <c r="B25" s="32">
        <v>0.54116573145970037</v>
      </c>
      <c r="C25" s="32">
        <v>0.52953080998385127</v>
      </c>
      <c r="D25" s="32">
        <v>0.53502858487562455</v>
      </c>
      <c r="E25" s="32">
        <v>0.53708361613499955</v>
      </c>
      <c r="F25" s="87">
        <v>-0.49269884988557555</v>
      </c>
      <c r="G25" s="87">
        <v>-0.54977748917732772</v>
      </c>
      <c r="H25" s="87">
        <v>-2.7615269152332367</v>
      </c>
    </row>
    <row r="26" spans="1:8" x14ac:dyDescent="0.25">
      <c r="A26" s="4" t="s">
        <v>128</v>
      </c>
      <c r="B26" s="32">
        <v>0.60330339416974854</v>
      </c>
      <c r="C26" s="32">
        <v>0.6042935809446911</v>
      </c>
      <c r="D26" s="32">
        <v>0.5817950825797773</v>
      </c>
      <c r="E26" s="32">
        <v>0.60348965329871862</v>
      </c>
      <c r="F26" s="87">
        <v>3.0157222118671667</v>
      </c>
      <c r="G26" s="87">
        <v>2.2498498364913799</v>
      </c>
      <c r="H26" s="87">
        <v>3.2013603971341009</v>
      </c>
    </row>
    <row r="27" spans="1:8" x14ac:dyDescent="0.25">
      <c r="A27" s="4" t="s">
        <v>129</v>
      </c>
      <c r="B27" s="32">
        <v>0.73636323345224608</v>
      </c>
      <c r="C27" s="32">
        <v>0.73303979958575205</v>
      </c>
      <c r="D27" s="32">
        <v>0.72330377392873679</v>
      </c>
      <c r="E27" s="32">
        <v>0.73018029062614598</v>
      </c>
      <c r="F27" s="87">
        <v>0.60585303007134605</v>
      </c>
      <c r="G27" s="87">
        <v>0.9736025657015257</v>
      </c>
      <c r="H27" s="87">
        <v>-1.4490307254238277</v>
      </c>
    </row>
    <row r="28" spans="1:8" x14ac:dyDescent="0.25">
      <c r="A28" s="1" t="s">
        <v>130</v>
      </c>
      <c r="B28" s="46">
        <v>0.4883801556897287</v>
      </c>
      <c r="C28" s="46">
        <v>0.48475080987846619</v>
      </c>
      <c r="D28" s="46">
        <v>0.49057990013743352</v>
      </c>
      <c r="E28" s="46">
        <v>0.48477625194623852</v>
      </c>
      <c r="F28" s="86">
        <v>-0.8545086522100398</v>
      </c>
      <c r="G28" s="86">
        <v>-0.58290902589673288</v>
      </c>
      <c r="H28" s="86">
        <v>0.31964744678455448</v>
      </c>
    </row>
    <row r="29" spans="1:8" x14ac:dyDescent="0.25">
      <c r="A29" s="1" t="s">
        <v>131</v>
      </c>
      <c r="B29" s="46">
        <v>0.68289028617095038</v>
      </c>
      <c r="C29" s="46">
        <v>0.67927577060616451</v>
      </c>
      <c r="D29" s="46">
        <v>0.69075977933801402</v>
      </c>
      <c r="E29" s="46">
        <v>0.693890016149737</v>
      </c>
      <c r="F29" s="86">
        <v>-1.229365229977597</v>
      </c>
      <c r="G29" s="86">
        <v>-1.1484008731849515</v>
      </c>
      <c r="H29" s="86">
        <v>5.0254385932892216</v>
      </c>
    </row>
    <row r="30" spans="1:8" x14ac:dyDescent="0.25">
      <c r="A30" s="33" t="s">
        <v>132</v>
      </c>
      <c r="B30" s="39">
        <v>0.6282990096833837</v>
      </c>
      <c r="C30" s="39">
        <v>0.62387962822072829</v>
      </c>
      <c r="D30" s="39">
        <v>0.62669314917038266</v>
      </c>
      <c r="E30" s="39">
        <v>0.63005326161472341</v>
      </c>
      <c r="F30" s="88">
        <v>-0.335617823231249</v>
      </c>
      <c r="G30" s="88">
        <v>-0.28135209496543689</v>
      </c>
      <c r="H30" s="88">
        <v>0.90099428317300667</v>
      </c>
    </row>
    <row r="31" spans="1:8" x14ac:dyDescent="0.25">
      <c r="A31" s="63" t="s">
        <v>133</v>
      </c>
      <c r="B31" s="42">
        <v>0.49650127702322661</v>
      </c>
      <c r="C31" s="42">
        <v>0.49183952147914756</v>
      </c>
      <c r="D31" s="42">
        <v>0.49823761441197378</v>
      </c>
      <c r="E31" s="42">
        <v>0.49419117153889636</v>
      </c>
      <c r="F31" s="89">
        <v>-0.81252521137823441</v>
      </c>
      <c r="G31" s="89">
        <v>-0.6398092932826227</v>
      </c>
      <c r="H31" s="89">
        <v>-0.5769186864102771</v>
      </c>
    </row>
    <row r="66" spans="1:4" x14ac:dyDescent="0.25">
      <c r="A66" s="28"/>
      <c r="B66" s="28"/>
      <c r="C66" s="28"/>
      <c r="D66" s="28"/>
    </row>
    <row r="67" spans="1:4" x14ac:dyDescent="0.25">
      <c r="A67" s="28"/>
      <c r="B67" s="28"/>
      <c r="C67" s="28"/>
      <c r="D67" s="28"/>
    </row>
    <row r="68" spans="1:4" x14ac:dyDescent="0.25">
      <c r="A68" s="28"/>
      <c r="B68" s="28"/>
      <c r="C68" s="28"/>
      <c r="D68" s="28"/>
    </row>
    <row r="69" spans="1:4" x14ac:dyDescent="0.25">
      <c r="A69" s="28"/>
      <c r="B69" s="28"/>
      <c r="C69" s="28"/>
      <c r="D69" s="28"/>
    </row>
    <row r="70" spans="1:4" x14ac:dyDescent="0.25">
      <c r="A70" s="28"/>
      <c r="B70" s="28"/>
      <c r="C70" s="28"/>
      <c r="D70" s="28"/>
    </row>
    <row r="71" spans="1:4" x14ac:dyDescent="0.25">
      <c r="A71" s="28"/>
      <c r="B71" s="28"/>
      <c r="C71" s="28"/>
      <c r="D71" s="28"/>
    </row>
    <row r="72" spans="1:4" x14ac:dyDescent="0.25">
      <c r="A72" s="28"/>
      <c r="B72" s="28"/>
      <c r="C72" s="28"/>
      <c r="D72" s="28"/>
    </row>
    <row r="73" spans="1:4" x14ac:dyDescent="0.25">
      <c r="A73" s="28"/>
      <c r="B73" s="28"/>
      <c r="C73" s="28"/>
      <c r="D73" s="28"/>
    </row>
  </sheetData>
  <pageMargins left="0.70866141732283472" right="0.70866141732283472" top="0.74803149606299213" bottom="0.74803149606299213" header="0.31496062992125984" footer="0.31496062992125984"/>
  <pageSetup paperSize="9" scale="66" orientation="portrait" horizontalDpi="4294967294" verticalDpi="4294967294"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A1:F70"/>
  <sheetViews>
    <sheetView showGridLines="0" showRowColHeaders="0" zoomScale="85" zoomScaleNormal="85" workbookViewId="0"/>
  </sheetViews>
  <sheetFormatPr baseColWidth="10" defaultRowHeight="15" x14ac:dyDescent="0.25"/>
  <cols>
    <col min="1" max="1" width="51.42578125" customWidth="1"/>
    <col min="2" max="2" width="10.7109375" customWidth="1"/>
    <col min="3" max="5" width="11.42578125" customWidth="1"/>
  </cols>
  <sheetData>
    <row r="1" spans="1:6" ht="15.75" x14ac:dyDescent="0.25">
      <c r="A1" s="25" t="s">
        <v>135</v>
      </c>
      <c r="B1" s="25"/>
      <c r="C1" s="25"/>
      <c r="D1" s="25"/>
      <c r="E1" s="25"/>
    </row>
    <row r="2" spans="1:6" ht="15.75" thickBot="1" x14ac:dyDescent="0.3">
      <c r="A2" s="26" t="s">
        <v>3</v>
      </c>
      <c r="B2" s="29" t="s">
        <v>290</v>
      </c>
      <c r="C2" s="29" t="s">
        <v>286</v>
      </c>
      <c r="D2" s="29" t="s">
        <v>279</v>
      </c>
      <c r="E2" s="29" t="s">
        <v>265</v>
      </c>
      <c r="F2" s="29" t="s">
        <v>264</v>
      </c>
    </row>
    <row r="3" spans="1:6" x14ac:dyDescent="0.25">
      <c r="A3" s="1" t="s">
        <v>136</v>
      </c>
      <c r="B3" s="1"/>
      <c r="C3" s="1"/>
      <c r="D3" s="1"/>
      <c r="E3" s="2"/>
      <c r="F3" s="2"/>
    </row>
    <row r="4" spans="1:6" x14ac:dyDescent="0.25">
      <c r="A4" s="40" t="s">
        <v>137</v>
      </c>
      <c r="B4" s="41">
        <v>1142.3220621299999</v>
      </c>
      <c r="C4" s="41">
        <v>1129.5450000000001</v>
      </c>
      <c r="D4" s="41">
        <v>1119.7329999999999</v>
      </c>
      <c r="E4" s="41">
        <v>1137.78</v>
      </c>
      <c r="F4" s="41">
        <v>1603.5039999999999</v>
      </c>
    </row>
    <row r="5" spans="1:6" x14ac:dyDescent="0.25">
      <c r="A5" t="s">
        <v>138</v>
      </c>
      <c r="B5" s="15">
        <v>22.709828678831954</v>
      </c>
      <c r="C5" s="15">
        <v>56.656109729999855</v>
      </c>
      <c r="D5" s="15">
        <v>27.267166200000126</v>
      </c>
      <c r="E5" s="15">
        <v>34.948394869999738</v>
      </c>
      <c r="F5" s="15">
        <v>56.517953650000209</v>
      </c>
    </row>
    <row r="6" spans="1:6" x14ac:dyDescent="0.25">
      <c r="A6" t="s">
        <v>139</v>
      </c>
      <c r="B6" s="15">
        <v>48.077206328832162</v>
      </c>
      <c r="C6" s="15">
        <v>43.879047599999979</v>
      </c>
      <c r="D6" s="95">
        <v>17.455166200000001</v>
      </c>
      <c r="E6" s="15">
        <v>52.995394869999764</v>
      </c>
      <c r="F6" s="15">
        <v>522.24195365000014</v>
      </c>
    </row>
    <row r="7" spans="1:6" x14ac:dyDescent="0.25">
      <c r="A7" s="33" t="s">
        <v>140</v>
      </c>
      <c r="B7" s="37">
        <v>1116.9546844799997</v>
      </c>
      <c r="C7" s="37">
        <v>1142.3220621299999</v>
      </c>
      <c r="D7" s="37">
        <v>1129.5450000000001</v>
      </c>
      <c r="E7" s="37">
        <v>1119.7329999999999</v>
      </c>
      <c r="F7" s="37">
        <v>1137.78</v>
      </c>
    </row>
    <row r="8" spans="1:6" x14ac:dyDescent="0.25">
      <c r="A8" s="1" t="s">
        <v>141</v>
      </c>
      <c r="B8" s="146">
        <v>4.2255274595116951E-2</v>
      </c>
      <c r="C8" s="146">
        <v>3.8565493856457293E-2</v>
      </c>
      <c r="D8" s="146">
        <v>1.5341424704248626E-2</v>
      </c>
      <c r="E8" s="146">
        <v>3.1897314799814849E-2</v>
      </c>
      <c r="F8" s="146">
        <v>0.31433138743672961</v>
      </c>
    </row>
    <row r="70" spans="1:2" x14ac:dyDescent="0.25">
      <c r="A70" s="102"/>
      <c r="B70" s="102"/>
    </row>
  </sheetData>
  <pageMargins left="0.70866141732283472" right="0.70866141732283472" top="0.74803149606299213" bottom="0.74803149606299213" header="0.31496062992125984" footer="0.31496062992125984"/>
  <pageSetup paperSize="9" scale="80" orientation="portrait"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13</vt:i4>
      </vt:variant>
    </vt:vector>
  </HeadingPairs>
  <TitlesOfParts>
    <vt:vector size="28" baseType="lpstr">
      <vt:lpstr>MENU</vt:lpstr>
      <vt:lpstr>Key figures</vt:lpstr>
      <vt:lpstr>Balance sheet</vt:lpstr>
      <vt:lpstr>Customer funds</vt:lpstr>
      <vt:lpstr>Performing loans</vt:lpstr>
      <vt:lpstr>NPLs (I)</vt:lpstr>
      <vt:lpstr>NPLs (II)</vt:lpstr>
      <vt:lpstr>Foreclosed assets (I)</vt:lpstr>
      <vt:lpstr>Foreclosed assets (II)</vt:lpstr>
      <vt:lpstr>Results</vt:lpstr>
      <vt:lpstr>Yield &amp; costs</vt:lpstr>
      <vt:lpstr>Fee income</vt:lpstr>
      <vt:lpstr>Impairments</vt:lpstr>
      <vt:lpstr>Liquidity</vt:lpstr>
      <vt:lpstr>Solvency</vt:lpstr>
      <vt:lpstr>'Balance sheet'!Área_de_impresión</vt:lpstr>
      <vt:lpstr>'Customer funds'!Área_de_impresión</vt:lpstr>
      <vt:lpstr>'Fee income'!Área_de_impresión</vt:lpstr>
      <vt:lpstr>'Foreclosed assets (I)'!Área_de_impresión</vt:lpstr>
      <vt:lpstr>'Foreclosed assets (II)'!Área_de_impresión</vt:lpstr>
      <vt:lpstr>Impairments!Área_de_impresión</vt:lpstr>
      <vt:lpstr>'Key figures'!Área_de_impresión</vt:lpstr>
      <vt:lpstr>Liquidity!Área_de_impresión</vt:lpstr>
      <vt:lpstr>'NPLs (I)'!Área_de_impresión</vt:lpstr>
      <vt:lpstr>'NPLs (II)'!Área_de_impresión</vt:lpstr>
      <vt:lpstr>Results!Área_de_impresión</vt:lpstr>
      <vt:lpstr>Solvency!Área_de_impresión</vt:lpstr>
      <vt:lpstr>'Yield &amp; costs'!Área_de_impresión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2020-10-28T13:12:15Z</dcterms:created>
  <dcterms:modified xsi:type="dcterms:W3CDTF">2020-11-02T19:50:08Z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