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130" yWindow="105" windowWidth="7500" windowHeight="7680" tabRatio="826"/>
  </bookViews>
  <sheets>
    <sheet name="MENU" sheetId="22" r:id="rId1"/>
    <sheet name="Relevantes" sheetId="2" r:id="rId2"/>
    <sheet name="Balance" sheetId="3" r:id="rId3"/>
    <sheet name="Recursos" sheetId="4" r:id="rId4"/>
    <sheet name="Credito Performing" sheetId="20" r:id="rId5"/>
    <sheet name="Dudosos (I)" sheetId="21" r:id="rId6"/>
    <sheet name="Dudosos (II)" sheetId="10" r:id="rId7"/>
    <sheet name="Adjudicados (I)" sheetId="8" r:id="rId8"/>
    <sheet name="Adjudicados (II)" sheetId="11" r:id="rId9"/>
    <sheet name="Resultados" sheetId="9" r:id="rId10"/>
    <sheet name="Rend &amp; Costes" sheetId="12" r:id="rId11"/>
    <sheet name="Comisiones" sheetId="14" r:id="rId12"/>
    <sheet name="Saneamientos" sheetId="15" r:id="rId13"/>
    <sheet name="Liquidez" sheetId="17" r:id="rId14"/>
    <sheet name="Solvencia" sheetId="19" r:id="rId15"/>
  </sheets>
  <definedNames>
    <definedName name="_xlnm.Print_Area" localSheetId="7">'Adjudicados (I)'!$A$1:$E$31</definedName>
    <definedName name="_xlnm.Print_Area" localSheetId="8">'Adjudicados (II)'!$A$1:$F$7</definedName>
    <definedName name="_xlnm.Print_Area" localSheetId="2">Balance!$A$1:$E$37</definedName>
    <definedName name="_xlnm.Print_Area" localSheetId="11">Comisiones!$A$1:$F$11</definedName>
    <definedName name="_xlnm.Print_Area" localSheetId="5">'Dudosos (I)'!$A$1:$E$43</definedName>
    <definedName name="_xlnm.Print_Area" localSheetId="6">'Dudosos (II)'!$A$1:$F$13</definedName>
    <definedName name="_xlnm.Print_Area" localSheetId="13">Liquidez!$A$1:$E$37</definedName>
    <definedName name="_xlnm.Print_Area" localSheetId="3">Recursos!$A$1:$E$29</definedName>
    <definedName name="_xlnm.Print_Area" localSheetId="1">Relevantes!$A$1:$E$50</definedName>
    <definedName name="_xlnm.Print_Area" localSheetId="10">'Rend &amp; Costes'!$A$1:$T$21</definedName>
    <definedName name="_xlnm.Print_Area" localSheetId="9">Resultados!$A$1:$F$53</definedName>
    <definedName name="_xlnm.Print_Area" localSheetId="12">Saneamientos!$A$1:$F$7</definedName>
    <definedName name="_xlnm.Print_Area" localSheetId="14">Solvencia!$A$2:$D$45</definedName>
  </definedNames>
  <calcPr calcId="144525"/>
</workbook>
</file>

<file path=xl/calcChain.xml><?xml version="1.0" encoding="utf-8"?>
<calcChain xmlns="http://schemas.openxmlformats.org/spreadsheetml/2006/main">
  <c r="D13" i="15" l="1"/>
  <c r="E13" i="15" s="1"/>
  <c r="D12" i="15" l="1"/>
  <c r="E12" i="15" s="1"/>
  <c r="A39" i="19"/>
  <c r="G16" i="10" l="1"/>
  <c r="D11" i="15" l="1"/>
  <c r="E11" i="15" s="1"/>
  <c r="D14" i="15" l="1"/>
  <c r="E14" i="15" s="1"/>
  <c r="H16" i="10" l="1"/>
</calcChain>
</file>

<file path=xl/sharedStrings.xml><?xml version="1.0" encoding="utf-8"?>
<sst xmlns="http://schemas.openxmlformats.org/spreadsheetml/2006/main" count="495" uniqueCount="314">
  <si>
    <t>LCR</t>
  </si>
  <si>
    <t>NSFR</t>
  </si>
  <si>
    <t>MENU</t>
  </si>
  <si>
    <t>Loan to deposits</t>
  </si>
  <si>
    <t>EVOLUCION TRIMESTRAL</t>
  </si>
  <si>
    <t>I.F.: Ingresos financieros</t>
  </si>
  <si>
    <t>C.F.: Costes financieros</t>
  </si>
  <si>
    <t>S.P.: Sector privado</t>
  </si>
  <si>
    <t>(*) I.F. Crédito a Clientes neto menos C.F. Depósitos de clientes</t>
  </si>
  <si>
    <t>RATIOS DE LIQUIDEZ</t>
  </si>
  <si>
    <t xml:space="preserve">1. Datos Relevantes </t>
  </si>
  <si>
    <t>2. Total Balance</t>
  </si>
  <si>
    <t>3. Recursos</t>
  </si>
  <si>
    <t>4. Crédito performing</t>
  </si>
  <si>
    <t>5. Dudosos (I)</t>
  </si>
  <si>
    <t>6. Dudosos (II)</t>
  </si>
  <si>
    <t>7. Adjudicados (I)</t>
  </si>
  <si>
    <t>8. Adjudicados (II)</t>
  </si>
  <si>
    <t>9. Resultados</t>
  </si>
  <si>
    <t>10. Rendimientos y costes</t>
  </si>
  <si>
    <t>11. Comisiones</t>
  </si>
  <si>
    <t>12. Saneamientos</t>
  </si>
  <si>
    <t>13. Liquidez</t>
  </si>
  <si>
    <t>14. Solvencia</t>
  </si>
  <si>
    <t>(1) No incluye la cartera de RF de Unión del Duero Vida</t>
  </si>
  <si>
    <t>v.inter</t>
  </si>
  <si>
    <t>RESULTADOS</t>
  </si>
  <si>
    <t>v.trim</t>
  </si>
  <si>
    <t>DATOS RELEVANTES</t>
  </si>
  <si>
    <t>Millones de euros / % / pp</t>
  </si>
  <si>
    <t>var.trim.</t>
  </si>
  <si>
    <t>var.año</t>
  </si>
  <si>
    <t>BALANCE</t>
  </si>
  <si>
    <t>Total Activo</t>
  </si>
  <si>
    <t>Préstamos y anticipos a la clientela Brutos (ex. ATA, OAF)*</t>
  </si>
  <si>
    <t>Ptmos. y antic. clientela performing brutos (ex. ATA, OAF)*</t>
  </si>
  <si>
    <t>Depósitos de clientes minoristas en balance*</t>
  </si>
  <si>
    <t>Recursos captados fuera de balance y seguros</t>
  </si>
  <si>
    <t>Fondos Propios</t>
  </si>
  <si>
    <t>Patrimonio Neto</t>
  </si>
  <si>
    <t>(*) Sin ajustes por valoración</t>
  </si>
  <si>
    <t>RESULTADOS (acumulado en el año)</t>
  </si>
  <si>
    <t>Margen de intereses</t>
  </si>
  <si>
    <t>Margen Bruto</t>
  </si>
  <si>
    <t>Margen de explotación antes de saneamientos</t>
  </si>
  <si>
    <t>Resultado consolidado del período</t>
  </si>
  <si>
    <t>Ratio de eficiencia</t>
  </si>
  <si>
    <t>ROE</t>
  </si>
  <si>
    <t>ROA</t>
  </si>
  <si>
    <t>ROE Ex Covid (*)</t>
  </si>
  <si>
    <t>ROA Ex Covid (*)</t>
  </si>
  <si>
    <t>(*) Sin considerar la provisión extraordinaria por COVID-19</t>
  </si>
  <si>
    <t>GESTIÓN DEL RIESGO</t>
  </si>
  <si>
    <t>Saldos dudosos (a)</t>
  </si>
  <si>
    <t>Activos adjudicados Inmobiliarios brutos (b)</t>
  </si>
  <si>
    <t xml:space="preserve">Activos no productivos -NPA- (a+b) </t>
  </si>
  <si>
    <t>Ratio de morosidad</t>
  </si>
  <si>
    <t>Ratio de cobertura de la morosidad</t>
  </si>
  <si>
    <t>Ratio de cobertura de adjudicados Inmobiliarios</t>
  </si>
  <si>
    <t>Ratio de cobertura NPAs</t>
  </si>
  <si>
    <t>Coste del Riesgo</t>
  </si>
  <si>
    <t>Coste del Riesgo Ex Covid (*)</t>
  </si>
  <si>
    <t>LIQUIDEZ</t>
  </si>
  <si>
    <t>Ratio LtD</t>
  </si>
  <si>
    <t>Ratio de cobertura de liquidez (LCR)</t>
  </si>
  <si>
    <t>Ratio de financiación neta estable (NSFR)</t>
  </si>
  <si>
    <t>SOLVENCIA</t>
  </si>
  <si>
    <t>Ratio CET1 phase in</t>
  </si>
  <si>
    <t>Ratio CET1 fully loaded</t>
  </si>
  <si>
    <t>Ratio de Capital Total phase in</t>
  </si>
  <si>
    <t>Ratio de Capital Total fully loaded</t>
  </si>
  <si>
    <t>Activos ponderados por riesgo (APRs)</t>
  </si>
  <si>
    <t>Ratio Texas</t>
  </si>
  <si>
    <t xml:space="preserve">En Jun'20 se considera el efecto del phase in IFRS9 introducido por el  Reglamento (UE) 2020/873,  que contó con la aprobación supervisora durante el tercer trimestre. En Jun'20 y Sept'20 se incluye deducción de software a efectos prudenciales anticipada por el Reglamento (UE) 2020/873, que no han sido parte del cálculo regulatorio hasta la publicación en diciembre del Reglamento (UE) 2020/2176
</t>
  </si>
  <si>
    <t>OTROS DATOS</t>
  </si>
  <si>
    <t>Empleados (medios)</t>
  </si>
  <si>
    <t>Oficinas en España</t>
  </si>
  <si>
    <t>Cajeros</t>
  </si>
  <si>
    <t>Millones de euros</t>
  </si>
  <si>
    <t>%var.trim</t>
  </si>
  <si>
    <t>%var.año</t>
  </si>
  <si>
    <t>Efectivo y saldo efectivo en bancos centrales</t>
  </si>
  <si>
    <t>Activos financieros para negociar y con cambios en PyG</t>
  </si>
  <si>
    <t>Activos financieros con cambios en otro rdo. global</t>
  </si>
  <si>
    <t>Préstamos y anticipos a coste amortizado</t>
  </si>
  <si>
    <t>Préstamos y anticipos a bancos centrales y ent. crédito</t>
  </si>
  <si>
    <t>Préstamos y anticipos a la clientela</t>
  </si>
  <si>
    <t>Valores representativos de deuda a coste amortizado</t>
  </si>
  <si>
    <t>Derivados  y coberturas</t>
  </si>
  <si>
    <t>Inversiones en negocios conjuntos y asociados</t>
  </si>
  <si>
    <t>Activos tangibles</t>
  </si>
  <si>
    <t>Activos intangibles</t>
  </si>
  <si>
    <t>Activos por impuestos</t>
  </si>
  <si>
    <t>Otros activos</t>
  </si>
  <si>
    <t>Activos no corrientes en venta</t>
  </si>
  <si>
    <t>TOTAL ACTIVO</t>
  </si>
  <si>
    <t>Pasivos financieros para negociar y con cambios en PyG</t>
  </si>
  <si>
    <t>Pasivos financieros a coste amortizado</t>
  </si>
  <si>
    <t>Depósitos de Bancos centrales</t>
  </si>
  <si>
    <t>Depósitos de Entidades de crédito</t>
  </si>
  <si>
    <t>Depósitos de la clientela</t>
  </si>
  <si>
    <t>Valores representativos de deuda emitidos</t>
  </si>
  <si>
    <t>Otros pasivos financieros</t>
  </si>
  <si>
    <t>Provisiones</t>
  </si>
  <si>
    <t>Pasivos por impuestos</t>
  </si>
  <si>
    <t>Otros pasivos</t>
  </si>
  <si>
    <t>TOTAL PASIVO</t>
  </si>
  <si>
    <t>Otro resultado global acumulado</t>
  </si>
  <si>
    <t>Intereses Minoritarios</t>
  </si>
  <si>
    <t>TOTAL PATRIMONIO NETO</t>
  </si>
  <si>
    <t>TOTAL PASIVO Y PATRIMONIO NETO</t>
  </si>
  <si>
    <t>RECURSOS DE CLIENTES FUERA DE BALANCE Y SEGUROS</t>
  </si>
  <si>
    <t>RECURSOS</t>
  </si>
  <si>
    <t>Millones de euros. No incluye aj. valoración</t>
  </si>
  <si>
    <t>Total recursos de balance</t>
  </si>
  <si>
    <t>Administraciones públicas</t>
  </si>
  <si>
    <t>Sector privado</t>
  </si>
  <si>
    <t xml:space="preserve">    Depósitos a la vista</t>
  </si>
  <si>
    <t xml:space="preserve">    Depósitos a plazo</t>
  </si>
  <si>
    <t xml:space="preserve">    Del que: Cédulas</t>
  </si>
  <si>
    <t xml:space="preserve">    Cesión temporal de activos</t>
  </si>
  <si>
    <t>Emisiones</t>
  </si>
  <si>
    <t xml:space="preserve">  Pagarés</t>
  </si>
  <si>
    <t>-</t>
  </si>
  <si>
    <t xml:space="preserve">  Cédulas hipotecarias</t>
  </si>
  <si>
    <t xml:space="preserve">  Otros valores</t>
  </si>
  <si>
    <t xml:space="preserve">  Pasivos subordinados</t>
  </si>
  <si>
    <t>Recursos fuera de balance y seguros</t>
  </si>
  <si>
    <t xml:space="preserve">      Fondos de inversión</t>
  </si>
  <si>
    <t xml:space="preserve">      Fondos de pensiones</t>
  </si>
  <si>
    <t xml:space="preserve">      Seguros de ahorro</t>
  </si>
  <si>
    <t xml:space="preserve">      Otros patrimonios gestionados</t>
  </si>
  <si>
    <t>TOTAL RECURSOS ADMINISTRADOS</t>
  </si>
  <si>
    <t>Recursos adm. de clientes (minoristas)</t>
  </si>
  <si>
    <t xml:space="preserve">    En balance</t>
  </si>
  <si>
    <t>Vista sector privado</t>
  </si>
  <si>
    <t>Plazo sector privado</t>
  </si>
  <si>
    <t>Otros</t>
  </si>
  <si>
    <t xml:space="preserve">    Fuera de balance y seguros</t>
  </si>
  <si>
    <t>Mercados</t>
  </si>
  <si>
    <t>CRÉDITO PERFORMING</t>
  </si>
  <si>
    <t>Crédito a Administraciones Públicas</t>
  </si>
  <si>
    <t>Crédito al Sector Privado</t>
  </si>
  <si>
    <t xml:space="preserve">  Empresas</t>
  </si>
  <si>
    <t xml:space="preserve">    Promoción y construcción inmobiliaria</t>
  </si>
  <si>
    <t xml:space="preserve">    Pymes y autónomos</t>
  </si>
  <si>
    <t xml:space="preserve">    Resto de empresas</t>
  </si>
  <si>
    <t xml:space="preserve">  Particulares</t>
  </si>
  <si>
    <t xml:space="preserve">    Garantía hipotecaria </t>
  </si>
  <si>
    <t xml:space="preserve">    Consumo y resto</t>
  </si>
  <si>
    <t>CRÉDITO CLIENTES PERFORMING</t>
  </si>
  <si>
    <t>Adquisiciones Temporales y riesgo sin clasificar</t>
  </si>
  <si>
    <t>TOTAL CRÉDITO PERFORMING</t>
  </si>
  <si>
    <t>DUDOSOS</t>
  </si>
  <si>
    <t>%var.trim.</t>
  </si>
  <si>
    <t>EXPOSICIÓN BRUTA</t>
  </si>
  <si>
    <t>Adquisiciones temporales y riesgo sin clasificar</t>
  </si>
  <si>
    <t>TOTAL SALDOS DUDOSOS</t>
  </si>
  <si>
    <t>Saldos dudosos (ex promotor)</t>
  </si>
  <si>
    <t>DOTACIONES POR DETERIORO</t>
  </si>
  <si>
    <t>TOTAL DOTACIONES POR DETERIORO</t>
  </si>
  <si>
    <t>Total dotaciones (ex promotor)</t>
  </si>
  <si>
    <t>%COBERTURA</t>
  </si>
  <si>
    <t>n.a.</t>
  </si>
  <si>
    <t>TOTAL COBERTURA</t>
  </si>
  <si>
    <t>Total cobertura (ex promotor)</t>
  </si>
  <si>
    <t>DUDOSOS (ii)</t>
  </si>
  <si>
    <t>4T 2020</t>
  </si>
  <si>
    <t>3T 2020</t>
  </si>
  <si>
    <t>2T 2020</t>
  </si>
  <si>
    <t>1T 2020</t>
  </si>
  <si>
    <t>4T 2019</t>
  </si>
  <si>
    <t>EVOLUCIÓN DUDOSOS</t>
  </si>
  <si>
    <t>Saldos dudosos al inicio del período</t>
  </si>
  <si>
    <t>Salidas netas</t>
  </si>
  <si>
    <t>Fallidos</t>
  </si>
  <si>
    <t>Saldos dudosos al cierre del período</t>
  </si>
  <si>
    <t>EVOLUCIÓN Salidas netas</t>
  </si>
  <si>
    <t xml:space="preserve">Entradas </t>
  </si>
  <si>
    <t>Salidas</t>
  </si>
  <si>
    <t>Salidas Netas</t>
  </si>
  <si>
    <t>Ratio Texas: Dudosos más adjudicados sobre capital más provisiones por insolvencias y adjudicados</t>
  </si>
  <si>
    <t>INMUEBLES ADJUDICADOS</t>
  </si>
  <si>
    <t>var.trim</t>
  </si>
  <si>
    <t>VALOR BRUTO</t>
  </si>
  <si>
    <t>Procedentes de construcción y promoción inmobiliaria</t>
  </si>
  <si>
    <t>Edificios terminados</t>
  </si>
  <si>
    <t>Edificios en construcción</t>
  </si>
  <si>
    <t>Suelos</t>
  </si>
  <si>
    <t>Procedentes de financiación adquisición vivienda hogares</t>
  </si>
  <si>
    <t>Resto de inmuebles</t>
  </si>
  <si>
    <t>TOTAL ACTIVOS INMOBILIARIOS ADJUDICADOS- Valor Bruto</t>
  </si>
  <si>
    <t>Del que: Vivienda terminada</t>
  </si>
  <si>
    <t>DETERIORO DE VALOR ACUMULADO</t>
  </si>
  <si>
    <t>TOTAL ACTIVOS INMOBILIARIOS ADJUDICADOS- Deterioro</t>
  </si>
  <si>
    <t>TASA DE COBERTURA (%)</t>
  </si>
  <si>
    <t>TOTAL ACTIVOS INMOBILIARIOS ADJUDICADOS- Cobertura</t>
  </si>
  <si>
    <t>INMUEBLES ADJUDICADOS (ii)</t>
  </si>
  <si>
    <t>EVOLUCIÓN ACTIVOS INMOBILIARIOS ADJUDICADOS</t>
  </si>
  <si>
    <t>Act. inmob. adjudicados al inicio del período</t>
  </si>
  <si>
    <t>Act. inmob. adjudicados al cierre del período</t>
  </si>
  <si>
    <t>%Salidas trimestre sobre adjudicados inicio ejercicio</t>
  </si>
  <si>
    <t>Variación interanual</t>
  </si>
  <si>
    <t>Importe</t>
  </si>
  <si>
    <t>%</t>
  </si>
  <si>
    <t>Ingresos por Intereses</t>
  </si>
  <si>
    <t>Gastos por Intereses</t>
  </si>
  <si>
    <t>MARGEN DE INTERESES</t>
  </si>
  <si>
    <t>Dividendos</t>
  </si>
  <si>
    <t>Resultados de EVPEMP</t>
  </si>
  <si>
    <t>Ingresos por comisiones menos gastos por comisiones</t>
  </si>
  <si>
    <t>Resultado de operaciones financieras y dif. Cambio</t>
  </si>
  <si>
    <t>Otros ingresos menos otros gastos de explotación y contratos de seguro</t>
  </si>
  <si>
    <t>MARGEN BRUTO</t>
  </si>
  <si>
    <t>Gastos de administración</t>
  </si>
  <si>
    <t>Gastos de personal</t>
  </si>
  <si>
    <t>Otros gastos generales de administración</t>
  </si>
  <si>
    <t>Amortización</t>
  </si>
  <si>
    <t>MARGEN DE EXPLOTACIÓN (antes de saneamientos)</t>
  </si>
  <si>
    <t>Provisiones / reversión</t>
  </si>
  <si>
    <t>Deterioro /reversión del valor de activos financieros</t>
  </si>
  <si>
    <t>RESULTADO DE LA ACTIVIDAD DE EXPLOTACIÓN</t>
  </si>
  <si>
    <t>Deterioro/reversión del valor del resto de act.  y otr. ganancias y pérdidas (neto)</t>
  </si>
  <si>
    <t>RESULTADO ANTES DE IMPUESTOS</t>
  </si>
  <si>
    <t>Impuesto sobre beneficios</t>
  </si>
  <si>
    <t>RESULTADO DEL EJERCICIO PROCEDENTE DE OPERACIONES CONTINUADAS</t>
  </si>
  <si>
    <t>Resultado de operaciones interrumpidas (neto)</t>
  </si>
  <si>
    <t>RESULTADO CONSOLIDADO DEL EJERCICIO</t>
  </si>
  <si>
    <t>RESULTADO CONSOLIDADO DEL EJERCICIO (ex COVID)</t>
  </si>
  <si>
    <t>RESULTADO ATRIBUIDO A LA ENTIDAD DOMINANTE</t>
  </si>
  <si>
    <t>Otros ingresos menos otros gastos de explotación y seguro</t>
  </si>
  <si>
    <t>RENDIMIENTOS Y COSTES</t>
  </si>
  <si>
    <t>S.medio</t>
  </si>
  <si>
    <t>IF/CF</t>
  </si>
  <si>
    <t>Tipo(%)</t>
  </si>
  <si>
    <t>I.F. Intermed. Financieros y ATAs</t>
  </si>
  <si>
    <t>I.F. Cartera Renta Fija</t>
  </si>
  <si>
    <t>I.F. Crédito a Clientes neto</t>
  </si>
  <si>
    <t>I.F. Otros activos</t>
  </si>
  <si>
    <t>C.F.  Intermed. Financ. y CTAs</t>
  </si>
  <si>
    <t>C.F. Emisiones (incl.Ced. Singulares)</t>
  </si>
  <si>
    <t>C.F. Depósitos Clientes</t>
  </si>
  <si>
    <t>Del que: Vista S.P.</t>
  </si>
  <si>
    <t>Del que: Plazo S.P.</t>
  </si>
  <si>
    <t>C.F. Pasivos Subordinados</t>
  </si>
  <si>
    <t>C.F. otros pasivos</t>
  </si>
  <si>
    <t>TOTAL PASIVO Y P.N.</t>
  </si>
  <si>
    <t>MARGEN DE CLIENTES*</t>
  </si>
  <si>
    <t>COMISIONES</t>
  </si>
  <si>
    <t>%var.inter.t</t>
  </si>
  <si>
    <t>COMISIONES PERCIBIDAS</t>
  </si>
  <si>
    <t>Por riesgos contingentes</t>
  </si>
  <si>
    <t>Por compromisos contingentes</t>
  </si>
  <si>
    <t>Por cambio de divisas y billetes de banco extranjeros</t>
  </si>
  <si>
    <t>Por servicio de cobros y pagos</t>
  </si>
  <si>
    <t>Por servicio de valores y productos financieros no bancarios</t>
  </si>
  <si>
    <t>Otras comisiones</t>
  </si>
  <si>
    <t>COMISIONES PAGADAS</t>
  </si>
  <si>
    <t>COMISIONES NETAS</t>
  </si>
  <si>
    <t>SANEAMIENTOS</t>
  </si>
  <si>
    <t xml:space="preserve">    Saneamiento de Crédito</t>
  </si>
  <si>
    <t xml:space="preserve">    Saneamiento de Adjudicados</t>
  </si>
  <si>
    <t xml:space="preserve">    Provisiones y otros rdos.</t>
  </si>
  <si>
    <t>TOTAL SANEAMIENTOS</t>
  </si>
  <si>
    <t>SANEAMIENTOS ACUMULADOS</t>
  </si>
  <si>
    <t>%var.inter.trimestral</t>
  </si>
  <si>
    <t>Variación trimestre</t>
  </si>
  <si>
    <t>Crédito a la clientela (sin ajustes ni OAF)</t>
  </si>
  <si>
    <t>-Adquisiciones temporales</t>
  </si>
  <si>
    <t>a) Crédito a clientes estricto</t>
  </si>
  <si>
    <t>Depósitos a clientes (sin ajustes)</t>
  </si>
  <si>
    <t>-Cesiones Temporales</t>
  </si>
  <si>
    <t>-Cédulas Singulares</t>
  </si>
  <si>
    <t>b) Depósitos clientes estricto</t>
  </si>
  <si>
    <t>Ltd Ratio (a/b)</t>
  </si>
  <si>
    <t>Activos líquidos</t>
  </si>
  <si>
    <t xml:space="preserve">  Punta de tesorería (1)</t>
  </si>
  <si>
    <t xml:space="preserve">  Adquisiciones temporales de activos</t>
  </si>
  <si>
    <t xml:space="preserve">  Cartera de R. fija y otros activos descontables en BCE</t>
  </si>
  <si>
    <t xml:space="preserve">  Total activos líquidos (valor de descuento en BCE)</t>
  </si>
  <si>
    <t>Activos líquidos utilizados</t>
  </si>
  <si>
    <t xml:space="preserve">  Tomado en BCE</t>
  </si>
  <si>
    <t xml:space="preserve">  Cesiones temporales de activos y otras pignoraciones</t>
  </si>
  <si>
    <t xml:space="preserve">  Total activos líquidos utilizados</t>
  </si>
  <si>
    <t>ACTIVOS LÍQUIDOS DESCONTABLES DISPONIBLES</t>
  </si>
  <si>
    <t>Porcentaje sobre total activo</t>
  </si>
  <si>
    <t>(1) Depósitos interbancarios + excedente de saldo en BCE y cuentas operativas</t>
  </si>
  <si>
    <t>Próximos vencimientos de emisiones en mercados</t>
  </si>
  <si>
    <t>Emisiones(*)</t>
  </si>
  <si>
    <t>(*) Incluye cédulas multicedentes</t>
  </si>
  <si>
    <t>Var trim.</t>
  </si>
  <si>
    <t>RATIOS PHASE IN</t>
  </si>
  <si>
    <t>Millones € y %</t>
  </si>
  <si>
    <t>Recursos propios computables</t>
  </si>
  <si>
    <t>Capital de nivel I ordinario (BIS III)</t>
  </si>
  <si>
    <t>Capital</t>
  </si>
  <si>
    <t>Reservas</t>
  </si>
  <si>
    <t>Resultado atribuido al Grupo neto de dividendo</t>
  </si>
  <si>
    <t>Deducciones</t>
  </si>
  <si>
    <t>Otros (1)</t>
  </si>
  <si>
    <t>Capital de nivel I</t>
  </si>
  <si>
    <t>Capital de nivel II</t>
  </si>
  <si>
    <t>Activos ponderados por riesgo</t>
  </si>
  <si>
    <t>Capital de nivel I ordinario (BIS III) (%)</t>
  </si>
  <si>
    <t>Coeficiente de Solvencia - Ratio Total Capital (%)</t>
  </si>
  <si>
    <t>(1) autocartera, minoritarios y plusvalías en activos financieros en otro resultado global y período transitorio IFRS9</t>
  </si>
  <si>
    <t>RATIOS FULLY LOADED</t>
  </si>
  <si>
    <t>Otros (Autocartera, minoritarios y plusvalías otro rdo. Global)</t>
  </si>
  <si>
    <t>31/12/2020</t>
  </si>
  <si>
    <t>Phase in</t>
  </si>
  <si>
    <t>Requerimiento 2020 Pilar 1 + 2R + Conservación- Total Capital</t>
  </si>
  <si>
    <t>Exceso Total Capital  sobre requerimiento 2020</t>
  </si>
  <si>
    <t xml:space="preserve">Capital de nivel I ordinario (%) - CET 1 </t>
  </si>
  <si>
    <t>Total capital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</si>
</sst>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#,##0.0"/>
    <numFmt numFmtId="166" formatCode="_-* #,##0\ _€_-;\-* #,##0\ _€_-;_-* &quot;-&quot;??\ _€_-;_-@_-"/>
    <numFmt numFmtId="167" formatCode="0.0\ \p\p"/>
    <numFmt numFmtId="168" formatCode="0\ \p\p"/>
    <numFmt numFmtId="169" formatCode="dd/mm/yy"/>
    <numFmt numFmtId="170" formatCode="#,##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9900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0" fillId="2" borderId="0" xfId="0" applyFill="1"/>
    <xf numFmtId="0" fontId="5" fillId="0" borderId="0" xfId="0" applyFont="1"/>
    <xf numFmtId="0" fontId="6" fillId="0" borderId="0" xfId="0" applyFont="1" applyAlignment="1">
      <alignment horizontal="left" inden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/>
    <xf numFmtId="0" fontId="0" fillId="0" borderId="0" xfId="0" quotePrefix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164" fontId="3" fillId="2" borderId="0" xfId="3" applyNumberFormat="1" applyFont="1" applyFill="1"/>
    <xf numFmtId="0" fontId="8" fillId="0" borderId="0" xfId="0" applyFont="1"/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9" fillId="0" borderId="0" xfId="0" applyFont="1"/>
    <xf numFmtId="0" fontId="10" fillId="0" borderId="0" xfId="0" applyFont="1"/>
    <xf numFmtId="0" fontId="0" fillId="3" borderId="0" xfId="0" applyFill="1"/>
    <xf numFmtId="0" fontId="0" fillId="0" borderId="0" xfId="0" applyFill="1"/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0" fillId="0" borderId="0" xfId="0" applyNumberFormat="1"/>
    <xf numFmtId="164" fontId="1" fillId="0" borderId="0" xfId="3" applyNumberFormat="1" applyFont="1"/>
    <xf numFmtId="0" fontId="11" fillId="4" borderId="0" xfId="0" applyFont="1" applyFill="1"/>
    <xf numFmtId="0" fontId="12" fillId="4" borderId="0" xfId="0" applyFont="1" applyFill="1"/>
    <xf numFmtId="164" fontId="12" fillId="4" borderId="0" xfId="0" applyNumberFormat="1" applyFont="1" applyFill="1"/>
    <xf numFmtId="3" fontId="11" fillId="4" borderId="0" xfId="0" applyNumberFormat="1" applyFont="1" applyFill="1"/>
    <xf numFmtId="164" fontId="11" fillId="4" borderId="0" xfId="0" applyNumberFormat="1" applyFont="1" applyFill="1"/>
    <xf numFmtId="164" fontId="11" fillId="4" borderId="0" xfId="3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164" fontId="11" fillId="5" borderId="0" xfId="3" applyNumberFormat="1" applyFont="1" applyFill="1"/>
    <xf numFmtId="0" fontId="11" fillId="5" borderId="5" xfId="0" applyFont="1" applyFill="1" applyBorder="1"/>
    <xf numFmtId="3" fontId="11" fillId="5" borderId="5" xfId="0" applyNumberFormat="1" applyFont="1" applyFill="1" applyBorder="1"/>
    <xf numFmtId="164" fontId="11" fillId="5" borderId="5" xfId="3" applyNumberFormat="1" applyFont="1" applyFill="1" applyBorder="1"/>
    <xf numFmtId="164" fontId="3" fillId="0" borderId="0" xfId="3" applyNumberFormat="1" applyFont="1"/>
    <xf numFmtId="164" fontId="1" fillId="0" borderId="0" xfId="3" applyNumberFormat="1" applyFont="1" applyAlignment="1">
      <alignment horizontal="right"/>
    </xf>
    <xf numFmtId="3" fontId="4" fillId="0" borderId="0" xfId="0" applyNumberFormat="1" applyFont="1"/>
    <xf numFmtId="164" fontId="4" fillId="0" borderId="0" xfId="3" applyNumberFormat="1" applyFont="1"/>
    <xf numFmtId="0" fontId="3" fillId="6" borderId="0" xfId="0" applyFont="1" applyFill="1" applyAlignment="1">
      <alignment horizontal="left" indent="1"/>
    </xf>
    <xf numFmtId="3" fontId="3" fillId="6" borderId="0" xfId="0" applyNumberFormat="1" applyFont="1" applyFill="1"/>
    <xf numFmtId="164" fontId="3" fillId="6" borderId="0" xfId="3" applyNumberFormat="1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6" borderId="6" xfId="0" applyFont="1" applyFill="1" applyBorder="1"/>
    <xf numFmtId="3" fontId="3" fillId="6" borderId="6" xfId="0" applyNumberFormat="1" applyFont="1" applyFill="1" applyBorder="1"/>
    <xf numFmtId="164" fontId="3" fillId="6" borderId="6" xfId="3" applyNumberFormat="1" applyFont="1" applyFill="1" applyBorder="1"/>
    <xf numFmtId="3" fontId="0" fillId="0" borderId="0" xfId="0" applyNumberFormat="1" applyAlignment="1">
      <alignment horizontal="right"/>
    </xf>
    <xf numFmtId="164" fontId="3" fillId="0" borderId="0" xfId="3" applyNumberFormat="1" applyFont="1" applyAlignment="1">
      <alignment horizontal="right"/>
    </xf>
    <xf numFmtId="164" fontId="3" fillId="6" borderId="0" xfId="3" applyNumberFormat="1" applyFont="1" applyFill="1" applyAlignment="1">
      <alignment horizontal="right"/>
    </xf>
    <xf numFmtId="164" fontId="3" fillId="6" borderId="6" xfId="3" applyNumberFormat="1" applyFont="1" applyFill="1" applyBorder="1" applyAlignment="1">
      <alignment horizontal="right"/>
    </xf>
    <xf numFmtId="164" fontId="11" fillId="4" borderId="0" xfId="3" applyNumberFormat="1" applyFont="1" applyFill="1" applyAlignment="1">
      <alignment horizontal="right"/>
    </xf>
    <xf numFmtId="164" fontId="11" fillId="5" borderId="0" xfId="3" applyNumberFormat="1" applyFont="1" applyFill="1" applyAlignment="1">
      <alignment horizontal="right"/>
    </xf>
    <xf numFmtId="0" fontId="11" fillId="5" borderId="0" xfId="0" applyFont="1" applyFill="1" applyAlignment="1">
      <alignment horizontal="left" indent="1"/>
    </xf>
    <xf numFmtId="0" fontId="13" fillId="0" borderId="0" xfId="0" applyFont="1"/>
    <xf numFmtId="0" fontId="11" fillId="7" borderId="6" xfId="0" applyFont="1" applyFill="1" applyBorder="1"/>
    <xf numFmtId="3" fontId="11" fillId="7" borderId="6" xfId="0" applyNumberFormat="1" applyFont="1" applyFill="1" applyBorder="1"/>
    <xf numFmtId="164" fontId="11" fillId="7" borderId="6" xfId="3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indent="1"/>
    </xf>
    <xf numFmtId="4" fontId="1" fillId="0" borderId="0" xfId="3" applyNumberFormat="1" applyFont="1"/>
    <xf numFmtId="4" fontId="11" fillId="4" borderId="0" xfId="3" applyNumberFormat="1" applyFont="1" applyFill="1"/>
    <xf numFmtId="3" fontId="11" fillId="4" borderId="0" xfId="0" applyNumberFormat="1" applyFont="1" applyFill="1" applyAlignment="1">
      <alignment horizontal="right"/>
    </xf>
    <xf numFmtId="4" fontId="0" fillId="0" borderId="0" xfId="0" applyNumberFormat="1"/>
    <xf numFmtId="4" fontId="11" fillId="4" borderId="0" xfId="0" applyNumberFormat="1" applyFont="1" applyFill="1" applyAlignment="1">
      <alignment horizontal="right"/>
    </xf>
    <xf numFmtId="4" fontId="11" fillId="4" borderId="0" xfId="0" applyNumberFormat="1" applyFont="1" applyFill="1"/>
    <xf numFmtId="164" fontId="12" fillId="5" borderId="0" xfId="3" applyNumberFormat="1" applyFont="1" applyFill="1"/>
    <xf numFmtId="9" fontId="0" fillId="0" borderId="0" xfId="0" applyNumberFormat="1"/>
    <xf numFmtId="0" fontId="11" fillId="4" borderId="6" xfId="0" applyFon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11" fillId="3" borderId="0" xfId="0" applyFont="1" applyFill="1"/>
    <xf numFmtId="164" fontId="11" fillId="3" borderId="7" xfId="3" applyNumberFormat="1" applyFont="1" applyFill="1" applyBorder="1" applyAlignment="1">
      <alignment horizontal="right"/>
    </xf>
    <xf numFmtId="0" fontId="11" fillId="3" borderId="7" xfId="0" applyFont="1" applyFill="1" applyBorder="1"/>
    <xf numFmtId="10" fontId="14" fillId="0" borderId="0" xfId="0" applyNumberFormat="1" applyFont="1"/>
    <xf numFmtId="166" fontId="15" fillId="3" borderId="0" xfId="2" applyNumberFormat="1" applyFont="1" applyFill="1" applyAlignment="1">
      <alignment horizontal="right"/>
    </xf>
    <xf numFmtId="167" fontId="0" fillId="0" borderId="0" xfId="0" applyNumberFormat="1"/>
    <xf numFmtId="0" fontId="7" fillId="0" borderId="0" xfId="0" applyFont="1" applyAlignment="1">
      <alignment vertical="top"/>
    </xf>
    <xf numFmtId="167" fontId="3" fillId="6" borderId="0" xfId="3" applyNumberFormat="1" applyFont="1" applyFill="1" applyAlignment="1">
      <alignment horizontal="right"/>
    </xf>
    <xf numFmtId="167" fontId="3" fillId="6" borderId="6" xfId="3" applyNumberFormat="1" applyFont="1" applyFill="1" applyBorder="1" applyAlignment="1">
      <alignment horizontal="right"/>
    </xf>
    <xf numFmtId="167" fontId="3" fillId="0" borderId="0" xfId="3" applyNumberFormat="1" applyFont="1" applyAlignment="1">
      <alignment horizontal="right"/>
    </xf>
    <xf numFmtId="167" fontId="1" fillId="0" borderId="0" xfId="3" applyNumberFormat="1" applyFont="1" applyAlignment="1">
      <alignment horizontal="right"/>
    </xf>
    <xf numFmtId="167" fontId="11" fillId="4" borderId="0" xfId="3" applyNumberFormat="1" applyFont="1" applyFill="1" applyAlignment="1">
      <alignment horizontal="right"/>
    </xf>
    <xf numFmtId="167" fontId="11" fillId="5" borderId="0" xfId="3" applyNumberFormat="1" applyFont="1" applyFill="1" applyAlignment="1">
      <alignment horizontal="right"/>
    </xf>
    <xf numFmtId="168" fontId="0" fillId="0" borderId="0" xfId="0" applyNumberFormat="1"/>
    <xf numFmtId="3" fontId="11" fillId="0" borderId="0" xfId="0" applyNumberFormat="1" applyFont="1" applyFill="1" applyBorder="1"/>
    <xf numFmtId="164" fontId="11" fillId="0" borderId="0" xfId="3" applyNumberFormat="1" applyFont="1" applyFill="1" applyBorder="1" applyAlignment="1">
      <alignment horizontal="right"/>
    </xf>
    <xf numFmtId="164" fontId="1" fillId="3" borderId="0" xfId="3" applyNumberFormat="1" applyFont="1" applyFill="1"/>
    <xf numFmtId="9" fontId="1" fillId="3" borderId="0" xfId="3" applyNumberFormat="1" applyFont="1" applyFill="1"/>
    <xf numFmtId="3" fontId="0" fillId="3" borderId="0" xfId="0" applyNumberFormat="1" applyFill="1"/>
    <xf numFmtId="3" fontId="0" fillId="0" borderId="0" xfId="0" applyNumberFormat="1" applyFill="1"/>
    <xf numFmtId="164" fontId="1" fillId="0" borderId="0" xfId="3" applyNumberFormat="1" applyFont="1" applyFill="1"/>
    <xf numFmtId="3" fontId="0" fillId="0" borderId="0" xfId="0" applyNumberFormat="1" applyFill="1" applyAlignment="1"/>
    <xf numFmtId="3" fontId="3" fillId="0" borderId="0" xfId="0" applyNumberFormat="1" applyFont="1" applyFill="1"/>
    <xf numFmtId="4" fontId="1" fillId="0" borderId="0" xfId="3" applyNumberFormat="1" applyFont="1"/>
    <xf numFmtId="10" fontId="1" fillId="3" borderId="0" xfId="3" applyNumberFormat="1" applyFont="1" applyFill="1"/>
    <xf numFmtId="0" fontId="0" fillId="8" borderId="0" xfId="0" applyFill="1"/>
    <xf numFmtId="164" fontId="1" fillId="0" borderId="0" xfId="3" applyNumberFormat="1" applyFont="1" applyAlignment="1">
      <alignment horizontal="right"/>
    </xf>
    <xf numFmtId="0" fontId="3" fillId="0" borderId="3" xfId="0" applyFont="1" applyBorder="1"/>
    <xf numFmtId="0" fontId="3" fillId="0" borderId="0" xfId="0" applyFont="1" applyBorder="1"/>
    <xf numFmtId="3" fontId="3" fillId="0" borderId="3" xfId="0" applyNumberFormat="1" applyFont="1" applyFill="1" applyBorder="1"/>
    <xf numFmtId="3" fontId="3" fillId="0" borderId="1" xfId="0" applyNumberFormat="1" applyFont="1" applyFill="1" applyBorder="1"/>
    <xf numFmtId="3" fontId="16" fillId="0" borderId="0" xfId="0" applyNumberFormat="1" applyFont="1" applyFill="1"/>
    <xf numFmtId="1" fontId="0" fillId="0" borderId="0" xfId="0" applyNumberFormat="1"/>
    <xf numFmtId="165" fontId="9" fillId="0" borderId="0" xfId="0" applyNumberFormat="1" applyFont="1"/>
    <xf numFmtId="3" fontId="3" fillId="0" borderId="0" xfId="0" applyNumberFormat="1" applyFont="1" applyFill="1" applyBorder="1"/>
    <xf numFmtId="10" fontId="11" fillId="4" borderId="6" xfId="3" applyNumberFormat="1" applyFont="1" applyFill="1" applyBorder="1" applyAlignment="1">
      <alignment horizontal="right"/>
    </xf>
    <xf numFmtId="4" fontId="7" fillId="0" borderId="0" xfId="0" applyNumberFormat="1" applyFont="1"/>
    <xf numFmtId="0" fontId="11" fillId="4" borderId="7" xfId="0" applyFont="1" applyFill="1" applyBorder="1"/>
    <xf numFmtId="3" fontId="11" fillId="4" borderId="7" xfId="0" applyNumberFormat="1" applyFont="1" applyFill="1" applyBorder="1"/>
    <xf numFmtId="164" fontId="11" fillId="4" borderId="7" xfId="3" applyNumberFormat="1" applyFont="1" applyFill="1" applyBorder="1"/>
    <xf numFmtId="0" fontId="17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indent="5"/>
    </xf>
    <xf numFmtId="0" fontId="19" fillId="3" borderId="0" xfId="1" applyFont="1" applyFill="1" applyAlignment="1">
      <alignment horizontal="left" vertical="center"/>
    </xf>
    <xf numFmtId="0" fontId="20" fillId="0" borderId="0" xfId="0" applyFont="1"/>
    <xf numFmtId="0" fontId="21" fillId="3" borderId="6" xfId="0" applyFont="1" applyFill="1" applyBorder="1" applyAlignment="1"/>
    <xf numFmtId="0" fontId="21" fillId="3" borderId="0" xfId="0" applyFont="1" applyFill="1" applyBorder="1" applyAlignment="1"/>
    <xf numFmtId="169" fontId="3" fillId="0" borderId="2" xfId="0" applyNumberFormat="1" applyFont="1" applyBorder="1" applyAlignment="1">
      <alignment horizontal="right"/>
    </xf>
    <xf numFmtId="170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left" indent="2"/>
    </xf>
    <xf numFmtId="0" fontId="0" fillId="0" borderId="0" xfId="0" applyAlignment="1">
      <alignment horizontal="left" indent="12"/>
    </xf>
    <xf numFmtId="0" fontId="10" fillId="0" borderId="0" xfId="0" applyFont="1" applyFill="1" applyAlignment="1">
      <alignment horizontal="left" vertical="top"/>
    </xf>
    <xf numFmtId="14" fontId="3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4" xfId="0" applyFont="1" applyBorder="1" applyAlignment="1">
      <alignment horizontal="right" wrapText="1"/>
    </xf>
    <xf numFmtId="0" fontId="0" fillId="0" borderId="0" xfId="0" applyAlignment="1">
      <alignment wrapText="1"/>
    </xf>
    <xf numFmtId="164" fontId="11" fillId="4" borderId="0" xfId="3" applyNumberFormat="1" applyFont="1" applyFill="1" applyBorder="1" applyAlignment="1">
      <alignment horizontal="right"/>
    </xf>
    <xf numFmtId="0" fontId="0" fillId="0" borderId="0" xfId="0" applyFill="1" applyBorder="1"/>
    <xf numFmtId="0" fontId="21" fillId="0" borderId="0" xfId="0" applyFont="1" applyFill="1" applyBorder="1" applyAlignment="1"/>
    <xf numFmtId="0" fontId="22" fillId="6" borderId="0" xfId="0" applyFont="1" applyFill="1"/>
    <xf numFmtId="3" fontId="22" fillId="6" borderId="0" xfId="0" applyNumberFormat="1" applyFont="1" applyFill="1"/>
    <xf numFmtId="4" fontId="22" fillId="6" borderId="0" xfId="3" applyNumberFormat="1" applyFont="1" applyFill="1"/>
    <xf numFmtId="4" fontId="22" fillId="6" borderId="0" xfId="0" applyNumberFormat="1" applyFont="1" applyFill="1"/>
    <xf numFmtId="0" fontId="22" fillId="5" borderId="7" xfId="0" applyFont="1" applyFill="1" applyBorder="1"/>
    <xf numFmtId="3" fontId="22" fillId="5" borderId="7" xfId="0" applyNumberFormat="1" applyFont="1" applyFill="1" applyBorder="1"/>
    <xf numFmtId="4" fontId="22" fillId="5" borderId="7" xfId="0" applyNumberFormat="1" applyFont="1" applyFill="1" applyBorder="1"/>
    <xf numFmtId="0" fontId="23" fillId="0" borderId="0" xfId="0" applyFont="1"/>
    <xf numFmtId="167" fontId="11" fillId="4" borderId="0" xfId="0" applyNumberFormat="1" applyFont="1" applyFill="1"/>
    <xf numFmtId="9" fontId="3" fillId="0" borderId="0" xfId="3" applyNumberFormat="1" applyFont="1"/>
    <xf numFmtId="164" fontId="0" fillId="0" borderId="0" xfId="3" applyNumberFormat="1" applyFont="1" applyAlignment="1">
      <alignment horizontal="right"/>
    </xf>
    <xf numFmtId="10" fontId="0" fillId="0" borderId="0" xfId="3" applyNumberFormat="1" applyFont="1" applyFill="1" applyAlignment="1">
      <alignment horizontal="right"/>
    </xf>
    <xf numFmtId="0" fontId="8" fillId="0" borderId="0" xfId="0" applyFont="1" applyAlignment="1">
      <alignment vertical="top"/>
    </xf>
    <xf numFmtId="0" fontId="8" fillId="3" borderId="0" xfId="0" applyFont="1" applyFill="1"/>
    <xf numFmtId="3" fontId="11" fillId="4" borderId="5" xfId="0" applyNumberFormat="1" applyFont="1" applyFill="1" applyBorder="1"/>
    <xf numFmtId="164" fontId="11" fillId="4" borderId="5" xfId="3" applyNumberFormat="1" applyFont="1" applyFill="1" applyBorder="1" applyAlignment="1">
      <alignment horizontal="right"/>
    </xf>
    <xf numFmtId="0" fontId="11" fillId="4" borderId="8" xfId="0" applyFont="1" applyFill="1" applyBorder="1"/>
    <xf numFmtId="3" fontId="11" fillId="4" borderId="8" xfId="0" applyNumberFormat="1" applyFont="1" applyFill="1" applyBorder="1"/>
    <xf numFmtId="0" fontId="11" fillId="7" borderId="0" xfId="0" applyFont="1" applyFill="1"/>
    <xf numFmtId="3" fontId="11" fillId="7" borderId="0" xfId="0" applyNumberFormat="1" applyFont="1" applyFill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unicajabanco.com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66675</xdr:rowOff>
    </xdr:from>
    <xdr:to>
      <xdr:col>2</xdr:col>
      <xdr:colOff>266700</xdr:colOff>
      <xdr:row>1</xdr:row>
      <xdr:rowOff>200025</xdr:rowOff>
    </xdr:to>
    <xdr:pic>
      <xdr:nvPicPr>
        <xdr:cNvPr id="1025" name="1 Imagen" descr="Unicaja Banc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66675"/>
          <a:ext cx="1428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704850</xdr:colOff>
      <xdr:row>2</xdr:row>
      <xdr:rowOff>203387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8467725" y="20955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123825</xdr:rowOff>
    </xdr:from>
    <xdr:to>
      <xdr:col>6</xdr:col>
      <xdr:colOff>76200</xdr:colOff>
      <xdr:row>4</xdr:row>
      <xdr:rowOff>133350</xdr:rowOff>
    </xdr:to>
    <xdr:sp macro="" textlink="">
      <xdr:nvSpPr>
        <xdr:cNvPr id="2" name="1 CuadroTexto"/>
        <xdr:cNvSpPr txBox="1"/>
      </xdr:nvSpPr>
      <xdr:spPr>
        <a:xfrm>
          <a:off x="2686050" y="895350"/>
          <a:ext cx="171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  <xdr:twoCellAnchor>
    <xdr:from>
      <xdr:col>20</xdr:col>
      <xdr:colOff>247650</xdr:colOff>
      <xdr:row>0</xdr:row>
      <xdr:rowOff>190500</xdr:rowOff>
    </xdr:from>
    <xdr:to>
      <xdr:col>21</xdr:col>
      <xdr:colOff>190500</xdr:colOff>
      <xdr:row>3</xdr:row>
      <xdr:rowOff>3362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10496550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  <xdr:twoCellAnchor>
    <xdr:from>
      <xdr:col>1</xdr:col>
      <xdr:colOff>533400</xdr:colOff>
      <xdr:row>3</xdr:row>
      <xdr:rowOff>123825</xdr:rowOff>
    </xdr:from>
    <xdr:to>
      <xdr:col>2</xdr:col>
      <xdr:colOff>76200</xdr:colOff>
      <xdr:row>4</xdr:row>
      <xdr:rowOff>133350</xdr:rowOff>
    </xdr:to>
    <xdr:sp macro="" textlink="">
      <xdr:nvSpPr>
        <xdr:cNvPr id="4" name="3 CuadroTexto"/>
        <xdr:cNvSpPr txBox="1"/>
      </xdr:nvSpPr>
      <xdr:spPr>
        <a:xfrm>
          <a:off x="4371975" y="704850"/>
          <a:ext cx="171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  <xdr:twoCellAnchor>
    <xdr:from>
      <xdr:col>1</xdr:col>
      <xdr:colOff>533400</xdr:colOff>
      <xdr:row>3</xdr:row>
      <xdr:rowOff>123825</xdr:rowOff>
    </xdr:from>
    <xdr:to>
      <xdr:col>2</xdr:col>
      <xdr:colOff>76200</xdr:colOff>
      <xdr:row>4</xdr:row>
      <xdr:rowOff>133350</xdr:rowOff>
    </xdr:to>
    <xdr:sp macro="" textlink="">
      <xdr:nvSpPr>
        <xdr:cNvPr id="5" name="4 CuadroTexto"/>
        <xdr:cNvSpPr txBox="1"/>
      </xdr:nvSpPr>
      <xdr:spPr>
        <a:xfrm>
          <a:off x="4371975" y="704850"/>
          <a:ext cx="1714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  <xdr:twoCellAnchor>
    <xdr:from>
      <xdr:col>9</xdr:col>
      <xdr:colOff>537883</xdr:colOff>
      <xdr:row>3</xdr:row>
      <xdr:rowOff>134471</xdr:rowOff>
    </xdr:from>
    <xdr:to>
      <xdr:col>10</xdr:col>
      <xdr:colOff>80682</xdr:colOff>
      <xdr:row>4</xdr:row>
      <xdr:rowOff>143996</xdr:rowOff>
    </xdr:to>
    <xdr:sp macro="" textlink="">
      <xdr:nvSpPr>
        <xdr:cNvPr id="9" name="8 CuadroTexto"/>
        <xdr:cNvSpPr txBox="1"/>
      </xdr:nvSpPr>
      <xdr:spPr>
        <a:xfrm>
          <a:off x="6051177" y="896471"/>
          <a:ext cx="17032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  <xdr:twoCellAnchor>
    <xdr:from>
      <xdr:col>13</xdr:col>
      <xdr:colOff>481853</xdr:colOff>
      <xdr:row>3</xdr:row>
      <xdr:rowOff>156882</xdr:rowOff>
    </xdr:from>
    <xdr:to>
      <xdr:col>14</xdr:col>
      <xdr:colOff>103093</xdr:colOff>
      <xdr:row>4</xdr:row>
      <xdr:rowOff>166407</xdr:rowOff>
    </xdr:to>
    <xdr:sp macro="" textlink="">
      <xdr:nvSpPr>
        <xdr:cNvPr id="7" name="6 CuadroTexto"/>
        <xdr:cNvSpPr txBox="1"/>
      </xdr:nvSpPr>
      <xdr:spPr>
        <a:xfrm>
          <a:off x="7676029" y="918882"/>
          <a:ext cx="17032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  <xdr:twoCellAnchor>
    <xdr:from>
      <xdr:col>17</xdr:col>
      <xdr:colOff>477370</xdr:colOff>
      <xdr:row>3</xdr:row>
      <xdr:rowOff>129988</xdr:rowOff>
    </xdr:from>
    <xdr:to>
      <xdr:col>18</xdr:col>
      <xdr:colOff>98610</xdr:colOff>
      <xdr:row>4</xdr:row>
      <xdr:rowOff>139513</xdr:rowOff>
    </xdr:to>
    <xdr:sp macro="" textlink="">
      <xdr:nvSpPr>
        <xdr:cNvPr id="8" name="7 CuadroTexto"/>
        <xdr:cNvSpPr txBox="1"/>
      </xdr:nvSpPr>
      <xdr:spPr>
        <a:xfrm>
          <a:off x="9307605" y="891988"/>
          <a:ext cx="17032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i="1"/>
            <a:t>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180975</xdr:rowOff>
    </xdr:from>
    <xdr:to>
      <xdr:col>9</xdr:col>
      <xdr:colOff>123825</xdr:colOff>
      <xdr:row>2</xdr:row>
      <xdr:rowOff>174812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7715250" y="18097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133350</xdr:rowOff>
    </xdr:from>
    <xdr:to>
      <xdr:col>9</xdr:col>
      <xdr:colOff>323850</xdr:colOff>
      <xdr:row>2</xdr:row>
      <xdr:rowOff>136712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7924800" y="13335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123825</xdr:rowOff>
    </xdr:from>
    <xdr:to>
      <xdr:col>8</xdr:col>
      <xdr:colOff>171450</xdr:colOff>
      <xdr:row>2</xdr:row>
      <xdr:rowOff>117662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9048750" y="123825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190500</xdr:rowOff>
    </xdr:from>
    <xdr:to>
      <xdr:col>7</xdr:col>
      <xdr:colOff>257175</xdr:colOff>
      <xdr:row>2</xdr:row>
      <xdr:rowOff>193862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7134225" y="190500"/>
          <a:ext cx="704850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663543</xdr:colOff>
      <xdr:row>1</xdr:row>
      <xdr:rowOff>133350</xdr:rowOff>
    </xdr:from>
    <xdr:to>
      <xdr:col>8</xdr:col>
      <xdr:colOff>606393</xdr:colOff>
      <xdr:row>3</xdr:row>
      <xdr:rowOff>136712</xdr:rowOff>
    </xdr:to>
    <xdr:sp macro="" textlink="">
      <xdr:nvSpPr>
        <xdr:cNvPr id="5" name="4 Rectángulo">
          <a:hlinkClick xmlns:r="http://schemas.openxmlformats.org/officeDocument/2006/relationships" r:id="rId1"/>
        </xdr:cNvPr>
        <xdr:cNvSpPr/>
      </xdr:nvSpPr>
      <xdr:spPr>
        <a:xfrm>
          <a:off x="9373626" y="334433"/>
          <a:ext cx="704850" cy="394946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305369</xdr:colOff>
      <xdr:row>1</xdr:row>
      <xdr:rowOff>47625</xdr:rowOff>
    </xdr:from>
    <xdr:to>
      <xdr:col>8</xdr:col>
      <xdr:colOff>248219</xdr:colOff>
      <xdr:row>3</xdr:row>
      <xdr:rowOff>50987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9774340" y="249331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494189</xdr:colOff>
      <xdr:row>1</xdr:row>
      <xdr:rowOff>142875</xdr:rowOff>
    </xdr:from>
    <xdr:to>
      <xdr:col>8</xdr:col>
      <xdr:colOff>437039</xdr:colOff>
      <xdr:row>3</xdr:row>
      <xdr:rowOff>146237</xdr:rowOff>
    </xdr:to>
    <xdr:sp macro="" textlink="">
      <xdr:nvSpPr>
        <xdr:cNvPr id="7" name="6 Rectángulo">
          <a:hlinkClick xmlns:r="http://schemas.openxmlformats.org/officeDocument/2006/relationships" r:id="rId1"/>
        </xdr:cNvPr>
        <xdr:cNvSpPr/>
      </xdr:nvSpPr>
      <xdr:spPr>
        <a:xfrm>
          <a:off x="8383130" y="344581"/>
          <a:ext cx="592791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261665</xdr:colOff>
      <xdr:row>1</xdr:row>
      <xdr:rowOff>39220</xdr:rowOff>
    </xdr:from>
    <xdr:to>
      <xdr:col>8</xdr:col>
      <xdr:colOff>204515</xdr:colOff>
      <xdr:row>3</xdr:row>
      <xdr:rowOff>33057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8150606" y="240926"/>
          <a:ext cx="704850" cy="397249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238133</xdr:colOff>
      <xdr:row>1</xdr:row>
      <xdr:rowOff>42582</xdr:rowOff>
    </xdr:from>
    <xdr:to>
      <xdr:col>8</xdr:col>
      <xdr:colOff>180983</xdr:colOff>
      <xdr:row>3</xdr:row>
      <xdr:rowOff>45944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8149486" y="244288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171450</xdr:rowOff>
    </xdr:from>
    <xdr:to>
      <xdr:col>9</xdr:col>
      <xdr:colOff>257175</xdr:colOff>
      <xdr:row>2</xdr:row>
      <xdr:rowOff>165287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7258050" y="171450"/>
          <a:ext cx="771525" cy="393887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91335</xdr:colOff>
      <xdr:row>1</xdr:row>
      <xdr:rowOff>57150</xdr:rowOff>
    </xdr:from>
    <xdr:to>
      <xdr:col>8</xdr:col>
      <xdr:colOff>34184</xdr:colOff>
      <xdr:row>3</xdr:row>
      <xdr:rowOff>60512</xdr:rowOff>
    </xdr:to>
    <xdr:sp macro="" textlink="">
      <xdr:nvSpPr>
        <xdr:cNvPr id="3" name="2 Rectángulo">
          <a:hlinkClick xmlns:r="http://schemas.openxmlformats.org/officeDocument/2006/relationships" r:id="rId1"/>
        </xdr:cNvPr>
        <xdr:cNvSpPr/>
      </xdr:nvSpPr>
      <xdr:spPr>
        <a:xfrm>
          <a:off x="8450923" y="258856"/>
          <a:ext cx="660026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214032</xdr:colOff>
      <xdr:row>0</xdr:row>
      <xdr:rowOff>94130</xdr:rowOff>
    </xdr:from>
    <xdr:to>
      <xdr:col>7</xdr:col>
      <xdr:colOff>156882</xdr:colOff>
      <xdr:row>2</xdr:row>
      <xdr:rowOff>86286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7408208" y="94130"/>
          <a:ext cx="704850" cy="395568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/>
            <a:t>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showRowColHeaders="0" tabSelected="1" zoomScaleNormal="100" workbookViewId="0">
      <selection activeCell="A2" sqref="A2"/>
    </sheetView>
  </sheetViews>
  <sheetFormatPr baseColWidth="10" defaultColWidth="11.42578125" defaultRowHeight="15" x14ac:dyDescent="0.25"/>
  <cols>
    <col min="1" max="1" width="11.42578125" style="27" customWidth="1"/>
    <col min="2" max="2" width="41.5703125" style="27" bestFit="1" customWidth="1"/>
    <col min="3" max="3" width="11.42578125" style="27" customWidth="1"/>
  </cols>
  <sheetData>
    <row r="1" spans="2:2" ht="37.5" customHeight="1" x14ac:dyDescent="0.25">
      <c r="B1" s="120" t="s">
        <v>2</v>
      </c>
    </row>
    <row r="2" spans="2:2" ht="18.75" x14ac:dyDescent="0.25">
      <c r="B2" s="121"/>
    </row>
    <row r="3" spans="2:2" ht="20.100000000000001" customHeight="1" x14ac:dyDescent="0.25">
      <c r="B3" s="122" t="s">
        <v>10</v>
      </c>
    </row>
    <row r="4" spans="2:2" ht="20.100000000000001" customHeight="1" x14ac:dyDescent="0.25">
      <c r="B4" s="122" t="s">
        <v>11</v>
      </c>
    </row>
    <row r="5" spans="2:2" ht="20.100000000000001" customHeight="1" x14ac:dyDescent="0.25">
      <c r="B5" s="122" t="s">
        <v>12</v>
      </c>
    </row>
    <row r="6" spans="2:2" ht="20.100000000000001" customHeight="1" x14ac:dyDescent="0.25">
      <c r="B6" s="122" t="s">
        <v>13</v>
      </c>
    </row>
    <row r="7" spans="2:2" s="27" customFormat="1" ht="20.100000000000001" customHeight="1" x14ac:dyDescent="0.25">
      <c r="B7" s="122" t="s">
        <v>14</v>
      </c>
    </row>
    <row r="8" spans="2:2" s="27" customFormat="1" ht="20.100000000000001" customHeight="1" x14ac:dyDescent="0.25">
      <c r="B8" s="122" t="s">
        <v>15</v>
      </c>
    </row>
    <row r="9" spans="2:2" s="27" customFormat="1" ht="20.100000000000001" customHeight="1" x14ac:dyDescent="0.25">
      <c r="B9" s="122" t="s">
        <v>16</v>
      </c>
    </row>
    <row r="10" spans="2:2" s="27" customFormat="1" ht="20.100000000000001" customHeight="1" x14ac:dyDescent="0.25">
      <c r="B10" s="122" t="s">
        <v>17</v>
      </c>
    </row>
    <row r="11" spans="2:2" s="27" customFormat="1" ht="20.100000000000001" customHeight="1" x14ac:dyDescent="0.25">
      <c r="B11" s="122" t="s">
        <v>18</v>
      </c>
    </row>
    <row r="12" spans="2:2" s="27" customFormat="1" ht="20.100000000000001" customHeight="1" x14ac:dyDescent="0.25">
      <c r="B12" s="122" t="s">
        <v>19</v>
      </c>
    </row>
    <row r="13" spans="2:2" s="27" customFormat="1" ht="20.100000000000001" customHeight="1" x14ac:dyDescent="0.25">
      <c r="B13" s="122" t="s">
        <v>20</v>
      </c>
    </row>
    <row r="14" spans="2:2" s="27" customFormat="1" ht="20.100000000000001" customHeight="1" x14ac:dyDescent="0.25">
      <c r="B14" s="122" t="s">
        <v>21</v>
      </c>
    </row>
    <row r="15" spans="2:2" s="27" customFormat="1" ht="20.100000000000001" customHeight="1" x14ac:dyDescent="0.25">
      <c r="B15" s="122" t="s">
        <v>22</v>
      </c>
    </row>
    <row r="16" spans="2:2" s="27" customFormat="1" ht="20.100000000000001" customHeight="1" x14ac:dyDescent="0.25">
      <c r="B16" s="122" t="s">
        <v>23</v>
      </c>
    </row>
  </sheetData>
  <hyperlinks>
    <hyperlink ref="B3" location="Relevantes!A1" display="1. Datos Relevantes "/>
    <hyperlink ref="B4" location="Balance!A1" display="2. Total Balance"/>
    <hyperlink ref="B5" location="Recursos!A1" display="3. Recursos"/>
    <hyperlink ref="B6" location="'Credito Performing'!A1" display="4. Crédito performing"/>
    <hyperlink ref="B7" location="'Dudosos (I)'!A1" display="5. Dudosos (I)"/>
    <hyperlink ref="B9" location="'Adjudicados (I)'!A1" display="7. Adjudicados (I)"/>
    <hyperlink ref="B11" location="Resultados!A1" display="9. Resultados"/>
    <hyperlink ref="B12" location="'Rend &amp; Costes'!A1" display="10. Rendimientos y costes"/>
    <hyperlink ref="B13" location="Comisiones!A1" display="11. Comisiones"/>
    <hyperlink ref="B14" location="Saneamientos!A1" display="12. Saneamientos"/>
    <hyperlink ref="B15" location="Liquidez!A1" display="13. Liquidez"/>
    <hyperlink ref="B16" location="Solvencia!A1" display="14. Solvencia"/>
    <hyperlink ref="B8" location="'Dudosos (II)'!A1" display="6. Dudosos (II)"/>
    <hyperlink ref="B10" location="'Adjudicados (II)'!A1" display="8. Adjudicados (II)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showRowColHeaders="0" zoomScale="85" zoomScaleNormal="85" workbookViewId="0"/>
  </sheetViews>
  <sheetFormatPr baseColWidth="10" defaultRowHeight="15" x14ac:dyDescent="0.25"/>
  <cols>
    <col min="1" max="1" width="72.7109375" customWidth="1"/>
    <col min="2" max="6" width="10.85546875" customWidth="1"/>
  </cols>
  <sheetData>
    <row r="1" spans="1:5" ht="16.5" customHeight="1" x14ac:dyDescent="0.25">
      <c r="A1" s="123" t="s">
        <v>26</v>
      </c>
      <c r="D1" s="161" t="s">
        <v>202</v>
      </c>
      <c r="E1" s="161"/>
    </row>
    <row r="2" spans="1:5" x14ac:dyDescent="0.25">
      <c r="A2" s="26" t="s">
        <v>78</v>
      </c>
      <c r="B2" s="11">
        <v>44196</v>
      </c>
      <c r="C2" s="11">
        <v>43830</v>
      </c>
      <c r="D2" s="12" t="s">
        <v>203</v>
      </c>
      <c r="E2" s="12" t="s">
        <v>204</v>
      </c>
    </row>
    <row r="3" spans="1:5" ht="22.5" customHeight="1" x14ac:dyDescent="0.25">
      <c r="A3" t="s">
        <v>205</v>
      </c>
      <c r="B3" s="15">
        <v>724.72367237000003</v>
      </c>
      <c r="C3" s="15">
        <v>763.65614755000001</v>
      </c>
      <c r="D3" s="15">
        <v>-38.932475179999983</v>
      </c>
      <c r="E3" s="46">
        <v>-5.0981682403664401E-2</v>
      </c>
    </row>
    <row r="4" spans="1:5" x14ac:dyDescent="0.25">
      <c r="A4" t="s">
        <v>206</v>
      </c>
      <c r="B4" s="15">
        <v>146.53090102000002</v>
      </c>
      <c r="C4" s="15">
        <v>185.11297337999997</v>
      </c>
      <c r="D4" s="15">
        <v>-38.582072359999955</v>
      </c>
      <c r="E4" s="46">
        <v>-0.20842446456088556</v>
      </c>
    </row>
    <row r="5" spans="1:5" x14ac:dyDescent="0.25">
      <c r="A5" s="33" t="s">
        <v>207</v>
      </c>
      <c r="B5" s="36">
        <v>578.19277135000004</v>
      </c>
      <c r="C5" s="36">
        <v>578.54317417000004</v>
      </c>
      <c r="D5" s="36">
        <v>-0.35040281999999934</v>
      </c>
      <c r="E5" s="61">
        <v>-6.0566408116853251E-4</v>
      </c>
    </row>
    <row r="6" spans="1:5" x14ac:dyDescent="0.25">
      <c r="A6" t="s">
        <v>208</v>
      </c>
      <c r="B6" s="15">
        <v>14.928901</v>
      </c>
      <c r="C6" s="15">
        <v>27.757620500000002</v>
      </c>
      <c r="D6" s="15">
        <v>-12.828719500000002</v>
      </c>
      <c r="E6" s="46">
        <v>-0.46216928068456015</v>
      </c>
    </row>
    <row r="7" spans="1:5" x14ac:dyDescent="0.25">
      <c r="A7" t="s">
        <v>209</v>
      </c>
      <c r="B7" s="15">
        <v>35.376868674500002</v>
      </c>
      <c r="C7" s="15">
        <v>40.439399354107998</v>
      </c>
      <c r="D7" s="15">
        <v>-5.0625306796079954</v>
      </c>
      <c r="E7" s="46">
        <v>-0.12518807797509296</v>
      </c>
    </row>
    <row r="8" spans="1:5" x14ac:dyDescent="0.25">
      <c r="A8" t="s">
        <v>210</v>
      </c>
      <c r="B8" s="15">
        <v>232.86719439999999</v>
      </c>
      <c r="C8" s="15">
        <v>230.79019016000001</v>
      </c>
      <c r="D8" s="15">
        <v>2.0770042399999795</v>
      </c>
      <c r="E8" s="46">
        <v>8.9995343327203547E-3</v>
      </c>
    </row>
    <row r="9" spans="1:5" x14ac:dyDescent="0.25">
      <c r="A9" t="s">
        <v>211</v>
      </c>
      <c r="B9" s="15">
        <v>92.44079499999998</v>
      </c>
      <c r="C9" s="15">
        <v>100.71146888000001</v>
      </c>
      <c r="D9" s="15">
        <v>-8.2706738800000323</v>
      </c>
      <c r="E9" s="46">
        <v>-8.2122463032037865E-2</v>
      </c>
    </row>
    <row r="10" spans="1:5" x14ac:dyDescent="0.25">
      <c r="A10" t="s">
        <v>212</v>
      </c>
      <c r="B10" s="15">
        <v>1.0228295600000201</v>
      </c>
      <c r="C10" s="15">
        <v>30.315101467999995</v>
      </c>
      <c r="D10" s="15">
        <v>-29.292271907999975</v>
      </c>
      <c r="E10" s="46" t="s">
        <v>163</v>
      </c>
    </row>
    <row r="11" spans="1:5" x14ac:dyDescent="0.25">
      <c r="A11" s="33" t="s">
        <v>213</v>
      </c>
      <c r="B11" s="36">
        <v>954.8293599845</v>
      </c>
      <c r="C11" s="36">
        <v>1008.556954532108</v>
      </c>
      <c r="D11" s="36">
        <v>-53.727594547607964</v>
      </c>
      <c r="E11" s="61">
        <v>-5.3271750599879007E-2</v>
      </c>
    </row>
    <row r="12" spans="1:5" x14ac:dyDescent="0.25">
      <c r="A12" t="s">
        <v>214</v>
      </c>
      <c r="B12" s="15">
        <v>521.96602729000006</v>
      </c>
      <c r="C12" s="15">
        <v>563.94569320999994</v>
      </c>
      <c r="D12" s="15">
        <v>-41.979665919999889</v>
      </c>
      <c r="E12" s="46">
        <v>-7.4439199421933805E-2</v>
      </c>
    </row>
    <row r="13" spans="1:5" x14ac:dyDescent="0.25">
      <c r="A13" s="10" t="s">
        <v>215</v>
      </c>
      <c r="B13" s="15">
        <v>366.625426</v>
      </c>
      <c r="C13" s="15">
        <v>388.75027899999998</v>
      </c>
      <c r="D13" s="15">
        <v>-22.124852999999973</v>
      </c>
      <c r="E13" s="46">
        <v>-5.6912764299263625E-2</v>
      </c>
    </row>
    <row r="14" spans="1:5" x14ac:dyDescent="0.25">
      <c r="A14" s="10" t="s">
        <v>216</v>
      </c>
      <c r="B14" s="15">
        <v>155.34060129</v>
      </c>
      <c r="C14" s="15">
        <v>175.19541421000002</v>
      </c>
      <c r="D14" s="15">
        <v>-19.854812920000029</v>
      </c>
      <c r="E14" s="46">
        <v>-0.11332952411757094</v>
      </c>
    </row>
    <row r="15" spans="1:5" x14ac:dyDescent="0.25">
      <c r="A15" t="s">
        <v>217</v>
      </c>
      <c r="B15" s="15">
        <v>49.930565410748493</v>
      </c>
      <c r="C15" s="15">
        <v>42.676378</v>
      </c>
      <c r="D15" s="15">
        <v>7.2541874107484929</v>
      </c>
      <c r="E15" s="46">
        <v>0.16998132809556829</v>
      </c>
    </row>
    <row r="16" spans="1:5" x14ac:dyDescent="0.25">
      <c r="A16" s="33" t="s">
        <v>218</v>
      </c>
      <c r="B16" s="36">
        <v>382.93276728375145</v>
      </c>
      <c r="C16" s="36">
        <v>401.93488332210802</v>
      </c>
      <c r="D16" s="36">
        <v>-19.002116038356576</v>
      </c>
      <c r="E16" s="61">
        <v>-4.7276603317678211E-2</v>
      </c>
    </row>
    <row r="17" spans="1:6" x14ac:dyDescent="0.25">
      <c r="A17" t="s">
        <v>219</v>
      </c>
      <c r="B17" s="15">
        <v>43.130952159999993</v>
      </c>
      <c r="C17" s="15">
        <v>352.20330744999995</v>
      </c>
      <c r="D17" s="15">
        <v>-309.07235528999996</v>
      </c>
      <c r="E17" s="46">
        <v>-0.87753961633048261</v>
      </c>
    </row>
    <row r="18" spans="1:6" x14ac:dyDescent="0.25">
      <c r="A18" t="s">
        <v>220</v>
      </c>
      <c r="B18" s="15">
        <v>241.92675103000002</v>
      </c>
      <c r="C18" s="15">
        <v>17.291546690000004</v>
      </c>
      <c r="D18" s="15">
        <v>224.63520434000003</v>
      </c>
      <c r="E18" s="46">
        <v>12.991041713458195</v>
      </c>
    </row>
    <row r="19" spans="1:6" x14ac:dyDescent="0.25">
      <c r="A19" s="33" t="s">
        <v>221</v>
      </c>
      <c r="B19" s="36">
        <v>97.875064093751433</v>
      </c>
      <c r="C19" s="36">
        <v>32.440029182108063</v>
      </c>
      <c r="D19" s="36">
        <v>65.43503491164337</v>
      </c>
      <c r="E19" s="61">
        <v>2.0171077696728257</v>
      </c>
    </row>
    <row r="20" spans="1:6" x14ac:dyDescent="0.25">
      <c r="A20" t="s">
        <v>222</v>
      </c>
      <c r="B20" s="15">
        <v>-1.2226252399998714</v>
      </c>
      <c r="C20" s="15">
        <v>-141.63285448999994</v>
      </c>
      <c r="D20" s="15">
        <v>140.41022925000007</v>
      </c>
      <c r="E20" s="46">
        <v>-0.99136764386764376</v>
      </c>
    </row>
    <row r="21" spans="1:6" x14ac:dyDescent="0.25">
      <c r="A21" s="33" t="s">
        <v>223</v>
      </c>
      <c r="B21" s="36">
        <v>99.097689333751305</v>
      </c>
      <c r="C21" s="36">
        <v>174.07288367210799</v>
      </c>
      <c r="D21" s="36">
        <v>-74.975194338356687</v>
      </c>
      <c r="E21" s="61">
        <v>-0.43071150863211727</v>
      </c>
    </row>
    <row r="22" spans="1:6" x14ac:dyDescent="0.25">
      <c r="A22" t="s">
        <v>224</v>
      </c>
      <c r="B22" s="15">
        <v>21.271896080999998</v>
      </c>
      <c r="C22" s="15">
        <v>1.7974731951035001</v>
      </c>
      <c r="D22" s="15">
        <v>19.474422885896498</v>
      </c>
      <c r="E22" s="46">
        <v>10.834332850663257</v>
      </c>
    </row>
    <row r="23" spans="1:6" x14ac:dyDescent="0.25">
      <c r="A23" s="33" t="s">
        <v>225</v>
      </c>
      <c r="B23" s="36">
        <v>77.825793252751311</v>
      </c>
      <c r="C23" s="36">
        <v>172.27541047700399</v>
      </c>
      <c r="D23" s="36">
        <v>-94.449617224252677</v>
      </c>
      <c r="E23" s="61">
        <v>-0.54824781414095192</v>
      </c>
    </row>
    <row r="24" spans="1:6" ht="15" customHeight="1" x14ac:dyDescent="0.25">
      <c r="A24" t="s">
        <v>226</v>
      </c>
      <c r="B24" s="15">
        <v>0</v>
      </c>
      <c r="C24" s="15">
        <v>0</v>
      </c>
      <c r="D24" s="15">
        <v>0</v>
      </c>
      <c r="E24" s="46" t="s">
        <v>163</v>
      </c>
    </row>
    <row r="25" spans="1:6" ht="15.75" thickBot="1" x14ac:dyDescent="0.3">
      <c r="A25" s="33" t="s">
        <v>227</v>
      </c>
      <c r="B25" s="36">
        <v>77.825793252751311</v>
      </c>
      <c r="C25" s="36">
        <v>172.27541047700399</v>
      </c>
      <c r="D25" s="153">
        <v>-94.449617224252677</v>
      </c>
      <c r="E25" s="154">
        <v>-0.54824781414095192</v>
      </c>
    </row>
    <row r="26" spans="1:6" ht="15.75" thickBot="1" x14ac:dyDescent="0.3">
      <c r="A26" s="117" t="s">
        <v>228</v>
      </c>
      <c r="B26" s="118">
        <v>218.10579325275131</v>
      </c>
      <c r="C26" s="118">
        <v>172.27541047700399</v>
      </c>
      <c r="D26" s="36">
        <v>45.830382775747324</v>
      </c>
      <c r="E26" s="61">
        <v>0.26602974068585922</v>
      </c>
    </row>
    <row r="27" spans="1:6" x14ac:dyDescent="0.25">
      <c r="A27" s="65" t="s">
        <v>229</v>
      </c>
      <c r="B27" s="66">
        <v>77.825793252751311</v>
      </c>
      <c r="C27" s="66">
        <v>172.28125139780397</v>
      </c>
      <c r="D27" s="66">
        <v>-94.45545814505266</v>
      </c>
      <c r="E27" s="67">
        <v>-0.54826313007763916</v>
      </c>
    </row>
    <row r="28" spans="1:6" x14ac:dyDescent="0.25">
      <c r="A28" s="1" t="s">
        <v>4</v>
      </c>
      <c r="B28" s="94"/>
      <c r="C28" s="94"/>
      <c r="D28" s="94"/>
      <c r="E28" s="95"/>
    </row>
    <row r="29" spans="1:6" x14ac:dyDescent="0.25">
      <c r="A29" s="1" t="s">
        <v>78</v>
      </c>
      <c r="B29" s="12" t="s">
        <v>167</v>
      </c>
      <c r="C29" s="12" t="s">
        <v>168</v>
      </c>
      <c r="D29" s="12" t="s">
        <v>169</v>
      </c>
      <c r="E29" s="12" t="s">
        <v>170</v>
      </c>
      <c r="F29" s="12" t="s">
        <v>171</v>
      </c>
    </row>
    <row r="30" spans="1:6" x14ac:dyDescent="0.25">
      <c r="A30" t="s">
        <v>205</v>
      </c>
      <c r="B30" s="15">
        <v>181.95667236999998</v>
      </c>
      <c r="C30" s="15">
        <v>187.22400000000005</v>
      </c>
      <c r="D30" s="15">
        <v>175.31278684000003</v>
      </c>
      <c r="E30" s="15">
        <v>180.23021315999998</v>
      </c>
      <c r="F30" s="15">
        <v>185.91948265999997</v>
      </c>
    </row>
    <row r="31" spans="1:6" x14ac:dyDescent="0.25">
      <c r="A31" t="s">
        <v>206</v>
      </c>
      <c r="B31" s="15">
        <v>30.695901020000022</v>
      </c>
      <c r="C31" s="15">
        <v>37.602999999999994</v>
      </c>
      <c r="D31" s="15">
        <v>38.358770999999997</v>
      </c>
      <c r="E31" s="15">
        <v>39.873229000000002</v>
      </c>
      <c r="F31" s="15">
        <v>44.170137079999961</v>
      </c>
    </row>
    <row r="32" spans="1:6" x14ac:dyDescent="0.25">
      <c r="A32" s="33" t="s">
        <v>207</v>
      </c>
      <c r="B32" s="36">
        <v>151.26077134999997</v>
      </c>
      <c r="C32" s="36">
        <v>149.62100000000004</v>
      </c>
      <c r="D32" s="36">
        <v>136.95401584000007</v>
      </c>
      <c r="E32" s="36">
        <v>140.35698415999997</v>
      </c>
      <c r="F32" s="36">
        <v>141.74934558000001</v>
      </c>
    </row>
    <row r="33" spans="1:6" x14ac:dyDescent="0.25">
      <c r="A33" t="s">
        <v>208</v>
      </c>
      <c r="B33" s="15">
        <v>2.0139010000000006</v>
      </c>
      <c r="C33" s="15">
        <v>1.9919999999999991</v>
      </c>
      <c r="D33" s="15">
        <v>3.9329910000000003</v>
      </c>
      <c r="E33" s="15">
        <v>6.9900089999999997</v>
      </c>
      <c r="F33" s="15">
        <v>3.9175195000000045</v>
      </c>
    </row>
    <row r="34" spans="1:6" x14ac:dyDescent="0.25">
      <c r="A34" t="s">
        <v>209</v>
      </c>
      <c r="B34" s="15">
        <v>7.4828686745000041</v>
      </c>
      <c r="C34" s="15">
        <v>8.593</v>
      </c>
      <c r="D34" s="15">
        <v>7.6948832914</v>
      </c>
      <c r="E34" s="15">
        <v>11.606116708599998</v>
      </c>
      <c r="F34" s="15">
        <v>11.403608012500001</v>
      </c>
    </row>
    <row r="35" spans="1:6" x14ac:dyDescent="0.25">
      <c r="A35" t="s">
        <v>210</v>
      </c>
      <c r="B35" s="15">
        <v>62.680194399999976</v>
      </c>
      <c r="C35" s="15">
        <v>56.638000000000005</v>
      </c>
      <c r="D35" s="15">
        <v>52.375759000000002</v>
      </c>
      <c r="E35" s="15">
        <v>61.173241000000004</v>
      </c>
      <c r="F35" s="15">
        <v>59.211163740000018</v>
      </c>
    </row>
    <row r="36" spans="1:6" x14ac:dyDescent="0.25">
      <c r="A36" t="s">
        <v>211</v>
      </c>
      <c r="B36" s="15">
        <v>21.130794999999978</v>
      </c>
      <c r="C36" s="15">
        <v>7.7140000000000057</v>
      </c>
      <c r="D36" s="15">
        <v>35.277310999999997</v>
      </c>
      <c r="E36" s="15">
        <v>28.318689000000003</v>
      </c>
      <c r="F36" s="15">
        <v>31.544991700000011</v>
      </c>
    </row>
    <row r="37" spans="1:6" x14ac:dyDescent="0.25">
      <c r="A37" t="s">
        <v>230</v>
      </c>
      <c r="B37" s="15">
        <v>-49.923170439999978</v>
      </c>
      <c r="C37" s="15">
        <v>7.4009999999999962</v>
      </c>
      <c r="D37" s="15">
        <v>38.240658080000003</v>
      </c>
      <c r="E37" s="15">
        <v>5.3043419200000024</v>
      </c>
      <c r="F37" s="15">
        <v>-24.404210991999996</v>
      </c>
    </row>
    <row r="38" spans="1:6" x14ac:dyDescent="0.25">
      <c r="A38" s="33" t="s">
        <v>213</v>
      </c>
      <c r="B38" s="36">
        <v>194.64535998449992</v>
      </c>
      <c r="C38" s="36">
        <v>231.95900000000006</v>
      </c>
      <c r="D38" s="36">
        <v>274.47561821140005</v>
      </c>
      <c r="E38" s="36">
        <v>253.74938178859998</v>
      </c>
      <c r="F38" s="36">
        <v>223.42241754049996</v>
      </c>
    </row>
    <row r="39" spans="1:6" x14ac:dyDescent="0.25">
      <c r="A39" t="s">
        <v>214</v>
      </c>
      <c r="B39" s="15">
        <v>128.53902729000004</v>
      </c>
      <c r="C39" s="15">
        <v>127.161</v>
      </c>
      <c r="D39" s="15">
        <v>128.55664100000001</v>
      </c>
      <c r="E39" s="15">
        <v>137.70935900000001</v>
      </c>
      <c r="F39" s="15">
        <v>141.91625020999993</v>
      </c>
    </row>
    <row r="40" spans="1:6" x14ac:dyDescent="0.25">
      <c r="A40" s="10" t="s">
        <v>215</v>
      </c>
      <c r="B40" s="15">
        <v>92.118425999999999</v>
      </c>
      <c r="C40" s="15">
        <v>90.519000000000005</v>
      </c>
      <c r="D40" s="15">
        <v>91.998570000000001</v>
      </c>
      <c r="E40" s="15">
        <v>91.989429999999999</v>
      </c>
      <c r="F40" s="15">
        <v>97.995435999999984</v>
      </c>
    </row>
    <row r="41" spans="1:6" x14ac:dyDescent="0.25">
      <c r="A41" s="10" t="s">
        <v>216</v>
      </c>
      <c r="B41" s="15">
        <v>36.420601289999993</v>
      </c>
      <c r="C41" s="15">
        <v>36.641999999999996</v>
      </c>
      <c r="D41" s="15">
        <v>36.558071000000012</v>
      </c>
      <c r="E41" s="15">
        <v>45.719928999999993</v>
      </c>
      <c r="F41" s="15">
        <v>43.920814210000032</v>
      </c>
    </row>
    <row r="42" spans="1:6" x14ac:dyDescent="0.25">
      <c r="A42" t="s">
        <v>217</v>
      </c>
      <c r="B42" s="15">
        <v>14.11756541074849</v>
      </c>
      <c r="C42" s="15">
        <v>12.967000000000002</v>
      </c>
      <c r="D42" s="15">
        <v>11.853213999999999</v>
      </c>
      <c r="E42" s="15">
        <v>10.992786000000001</v>
      </c>
      <c r="F42" s="15">
        <v>10.556546000000004</v>
      </c>
    </row>
    <row r="43" spans="1:6" x14ac:dyDescent="0.25">
      <c r="A43" s="33" t="s">
        <v>218</v>
      </c>
      <c r="B43" s="36">
        <v>51.988767283751372</v>
      </c>
      <c r="C43" s="36">
        <v>91.831000000000074</v>
      </c>
      <c r="D43" s="36">
        <v>134.06576321140003</v>
      </c>
      <c r="E43" s="36">
        <v>105.04723678859997</v>
      </c>
      <c r="F43" s="36">
        <v>70.949621330500008</v>
      </c>
    </row>
    <row r="44" spans="1:6" x14ac:dyDescent="0.25">
      <c r="A44" t="s">
        <v>219</v>
      </c>
      <c r="B44" s="15">
        <v>11.246952159999992</v>
      </c>
      <c r="C44" s="15">
        <v>14.898</v>
      </c>
      <c r="D44" s="15">
        <v>12.69047042</v>
      </c>
      <c r="E44" s="15">
        <v>4.2955295800000002</v>
      </c>
      <c r="F44" s="15">
        <v>238.38428876999996</v>
      </c>
    </row>
    <row r="45" spans="1:6" x14ac:dyDescent="0.25">
      <c r="A45" t="s">
        <v>220</v>
      </c>
      <c r="B45" s="15">
        <v>47.000751030000032</v>
      </c>
      <c r="C45" s="15">
        <v>65.810999999999979</v>
      </c>
      <c r="D45" s="15">
        <v>93.555427140000006</v>
      </c>
      <c r="E45" s="15">
        <v>35.559572860000003</v>
      </c>
      <c r="F45" s="15">
        <v>-20.047029469999991</v>
      </c>
    </row>
    <row r="46" spans="1:6" x14ac:dyDescent="0.25">
      <c r="A46" s="33" t="s">
        <v>221</v>
      </c>
      <c r="B46" s="36">
        <v>-6.258935906248638</v>
      </c>
      <c r="C46" s="36">
        <v>11.122000000000071</v>
      </c>
      <c r="D46" s="36">
        <v>27.819865651400022</v>
      </c>
      <c r="E46" s="36">
        <v>65.192134348599978</v>
      </c>
      <c r="F46" s="36">
        <v>-147.38763796949996</v>
      </c>
    </row>
    <row r="47" spans="1:6" x14ac:dyDescent="0.25">
      <c r="A47" t="s">
        <v>222</v>
      </c>
      <c r="B47" s="15">
        <v>-3.6976252399999368</v>
      </c>
      <c r="C47" s="15">
        <v>-4.9179999999999353</v>
      </c>
      <c r="D47" s="15">
        <v>3.5879699399997236</v>
      </c>
      <c r="E47" s="15">
        <v>3.8050300600002771</v>
      </c>
      <c r="F47" s="15">
        <v>-118.02730788999995</v>
      </c>
    </row>
    <row r="48" spans="1:6" x14ac:dyDescent="0.25">
      <c r="A48" s="33" t="s">
        <v>223</v>
      </c>
      <c r="B48" s="36">
        <v>-2.5613106662487013</v>
      </c>
      <c r="C48" s="36">
        <v>16.040000000000006</v>
      </c>
      <c r="D48" s="36">
        <v>24.231895711400298</v>
      </c>
      <c r="E48" s="36">
        <v>61.387104288599701</v>
      </c>
      <c r="F48" s="36">
        <v>-29.360330079500017</v>
      </c>
    </row>
    <row r="49" spans="1:6" x14ac:dyDescent="0.25">
      <c r="A49" t="s">
        <v>224</v>
      </c>
      <c r="B49" s="15">
        <v>-3.023103919000004</v>
      </c>
      <c r="C49" s="15">
        <v>-0.43599999999999994</v>
      </c>
      <c r="D49" s="15">
        <v>9.2493810480000036</v>
      </c>
      <c r="E49" s="15">
        <v>15.481618951999998</v>
      </c>
      <c r="F49" s="15">
        <v>-42.598090579896493</v>
      </c>
    </row>
    <row r="50" spans="1:6" x14ac:dyDescent="0.25">
      <c r="A50" s="33" t="s">
        <v>225</v>
      </c>
      <c r="B50" s="36">
        <v>0.46179325275130623</v>
      </c>
      <c r="C50" s="36">
        <v>16.476000000000006</v>
      </c>
      <c r="D50" s="36">
        <v>14.982514663400295</v>
      </c>
      <c r="E50" s="36">
        <v>45.905485336599703</v>
      </c>
      <c r="F50" s="36">
        <v>13.237760500396007</v>
      </c>
    </row>
    <row r="51" spans="1:6" x14ac:dyDescent="0.25">
      <c r="A51" t="s">
        <v>226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</row>
    <row r="52" spans="1:6" x14ac:dyDescent="0.25">
      <c r="A52" s="33" t="s">
        <v>227</v>
      </c>
      <c r="B52" s="36">
        <v>0.46179325275130623</v>
      </c>
      <c r="C52" s="36">
        <v>16.476000000000006</v>
      </c>
      <c r="D52" s="36">
        <v>14.982514663400295</v>
      </c>
      <c r="E52" s="36">
        <v>45.905485336599703</v>
      </c>
      <c r="F52" s="36">
        <v>13.237760500396007</v>
      </c>
    </row>
    <row r="53" spans="1:6" x14ac:dyDescent="0.25">
      <c r="A53" s="155" t="s">
        <v>228</v>
      </c>
      <c r="B53" s="156">
        <v>24.261793252751303</v>
      </c>
      <c r="C53" s="156">
        <v>60.576000000000001</v>
      </c>
      <c r="D53" s="156">
        <v>69.582514663400289</v>
      </c>
      <c r="E53" s="156">
        <v>63.404985336599601</v>
      </c>
      <c r="F53" s="156">
        <v>13.237760500396007</v>
      </c>
    </row>
    <row r="54" spans="1:6" x14ac:dyDescent="0.25">
      <c r="A54" s="157" t="s">
        <v>229</v>
      </c>
      <c r="B54" s="158">
        <v>0.46179325275130623</v>
      </c>
      <c r="C54" s="158">
        <v>16.476000000000006</v>
      </c>
      <c r="D54" s="158">
        <v>14.982514663400295</v>
      </c>
      <c r="E54" s="158">
        <v>45.905485336599703</v>
      </c>
      <c r="F54" s="158">
        <v>13.23926021839597</v>
      </c>
    </row>
    <row r="56" spans="1:6" x14ac:dyDescent="0.25">
      <c r="A56" s="28"/>
      <c r="B56" s="28"/>
      <c r="C56" s="28"/>
    </row>
    <row r="57" spans="1:6" x14ac:dyDescent="0.25">
      <c r="A57" s="28"/>
      <c r="B57" s="99"/>
      <c r="C57" s="28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showRowColHeaders="0" zoomScale="85" zoomScaleNormal="85" workbookViewId="0">
      <selection activeCell="B2" sqref="B2:D2"/>
    </sheetView>
  </sheetViews>
  <sheetFormatPr baseColWidth="10" defaultRowHeight="15" x14ac:dyDescent="0.25"/>
  <cols>
    <col min="1" max="1" width="32.28515625" customWidth="1"/>
    <col min="2" max="2" width="9.42578125" customWidth="1"/>
    <col min="3" max="3" width="5.7109375" customWidth="1"/>
    <col min="4" max="4" width="8.28515625" customWidth="1"/>
    <col min="5" max="5" width="1.85546875" customWidth="1"/>
    <col min="6" max="6" width="9.42578125" customWidth="1"/>
    <col min="7" max="7" width="5.7109375" customWidth="1"/>
    <col min="8" max="8" width="8.28515625" customWidth="1"/>
    <col min="9" max="9" width="1.85546875" customWidth="1"/>
    <col min="10" max="10" width="9.42578125" customWidth="1"/>
    <col min="11" max="11" width="5.7109375" customWidth="1"/>
    <col min="12" max="12" width="8.28515625" customWidth="1"/>
    <col min="13" max="13" width="1.85546875" customWidth="1"/>
    <col min="14" max="14" width="8.28515625" customWidth="1"/>
    <col min="15" max="15" width="5.7109375" customWidth="1"/>
    <col min="16" max="16" width="7.85546875" bestFit="1" customWidth="1"/>
    <col min="17" max="17" width="2.7109375" customWidth="1"/>
    <col min="18" max="18" width="8.28515625" bestFit="1" customWidth="1"/>
    <col min="19" max="19" width="5.7109375" customWidth="1"/>
    <col min="20" max="20" width="7.85546875" bestFit="1" customWidth="1"/>
  </cols>
  <sheetData>
    <row r="1" spans="1:20" ht="15.75" x14ac:dyDescent="0.25">
      <c r="A1" s="25" t="s">
        <v>231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0" x14ac:dyDescent="0.25">
      <c r="A2" s="26" t="s">
        <v>231</v>
      </c>
      <c r="B2" s="162" t="s">
        <v>167</v>
      </c>
      <c r="C2" s="162"/>
      <c r="D2" s="162"/>
      <c r="E2" s="26"/>
      <c r="F2" s="162" t="s">
        <v>168</v>
      </c>
      <c r="G2" s="162"/>
      <c r="H2" s="162"/>
      <c r="I2" s="26"/>
      <c r="J2" s="162" t="s">
        <v>169</v>
      </c>
      <c r="K2" s="162"/>
      <c r="L2" s="162"/>
      <c r="M2" s="26"/>
      <c r="N2" s="162" t="s">
        <v>170</v>
      </c>
      <c r="O2" s="162"/>
      <c r="P2" s="162"/>
      <c r="Q2" s="26"/>
      <c r="R2" s="162" t="s">
        <v>171</v>
      </c>
      <c r="S2" s="162"/>
      <c r="T2" s="162"/>
    </row>
    <row r="3" spans="1:20" ht="29.25" customHeight="1" x14ac:dyDescent="0.25">
      <c r="B3" s="134" t="s">
        <v>232</v>
      </c>
      <c r="C3" s="134" t="s">
        <v>233</v>
      </c>
      <c r="D3" s="134" t="s">
        <v>234</v>
      </c>
      <c r="E3" s="135"/>
      <c r="F3" s="134" t="s">
        <v>232</v>
      </c>
      <c r="G3" s="134" t="s">
        <v>233</v>
      </c>
      <c r="H3" s="134" t="s">
        <v>234</v>
      </c>
      <c r="I3" s="135"/>
      <c r="J3" s="134" t="s">
        <v>232</v>
      </c>
      <c r="K3" s="134" t="s">
        <v>233</v>
      </c>
      <c r="L3" s="134" t="s">
        <v>234</v>
      </c>
      <c r="M3" s="135"/>
      <c r="N3" s="134" t="s">
        <v>232</v>
      </c>
      <c r="O3" s="134" t="s">
        <v>233</v>
      </c>
      <c r="P3" s="134" t="s">
        <v>234</v>
      </c>
      <c r="Q3" s="135"/>
      <c r="R3" s="134" t="s">
        <v>232</v>
      </c>
      <c r="S3" s="134" t="s">
        <v>233</v>
      </c>
      <c r="T3" s="134" t="s">
        <v>234</v>
      </c>
    </row>
    <row r="4" spans="1:20" x14ac:dyDescent="0.25">
      <c r="A4" s="28" t="s">
        <v>235</v>
      </c>
      <c r="B4" s="15">
        <v>7523.3326080999996</v>
      </c>
      <c r="C4" s="15">
        <v>-1.5045067899999998</v>
      </c>
      <c r="D4" s="103">
        <v>-7.9556770947599414E-2</v>
      </c>
      <c r="E4" s="28"/>
      <c r="F4" s="15">
        <v>7253.6934620000002</v>
      </c>
      <c r="G4" s="15">
        <v>-1.8527967699999999</v>
      </c>
      <c r="H4" s="69">
        <v>-0.10161594128511059</v>
      </c>
      <c r="I4" s="28"/>
      <c r="J4" s="15">
        <v>5874.2378064999994</v>
      </c>
      <c r="K4" s="15">
        <v>-0.41079761999999975</v>
      </c>
      <c r="L4" s="69">
        <v>-2.8126525577371997E-2</v>
      </c>
      <c r="M4" s="28"/>
      <c r="N4" s="15">
        <v>4371.8842944999997</v>
      </c>
      <c r="O4" s="15">
        <v>-0.35832511</v>
      </c>
      <c r="P4" s="69">
        <v>-3.2964635385156746E-2</v>
      </c>
      <c r="R4" s="15">
        <v>4696.802909</v>
      </c>
      <c r="S4" s="15">
        <v>-1.9169885499999997</v>
      </c>
      <c r="T4" s="103">
        <v>-0.16192809984065581</v>
      </c>
    </row>
    <row r="5" spans="1:20" x14ac:dyDescent="0.25">
      <c r="A5" s="28" t="s">
        <v>236</v>
      </c>
      <c r="B5" s="15">
        <v>22305.879287275002</v>
      </c>
      <c r="C5" s="15">
        <v>56.245464659999982</v>
      </c>
      <c r="D5" s="103">
        <v>1.0031397026121305</v>
      </c>
      <c r="E5" s="28"/>
      <c r="F5" s="15">
        <v>21009.26704205</v>
      </c>
      <c r="G5" s="15">
        <v>59.054099389999998</v>
      </c>
      <c r="H5" s="69">
        <v>1.1182332649703346</v>
      </c>
      <c r="I5" s="28"/>
      <c r="J5" s="15">
        <v>18821.13383105</v>
      </c>
      <c r="K5" s="15">
        <v>57.652423399999996</v>
      </c>
      <c r="L5" s="69">
        <v>1.2320021838749944</v>
      </c>
      <c r="M5" s="28"/>
      <c r="N5" s="15">
        <v>17379.774391550003</v>
      </c>
      <c r="O5" s="15">
        <v>55.093632670000005</v>
      </c>
      <c r="P5" s="69">
        <v>1.2749611977552744</v>
      </c>
      <c r="R5" s="15">
        <v>16806.867826549998</v>
      </c>
      <c r="S5" s="15">
        <v>54.398851659999991</v>
      </c>
      <c r="T5" s="103">
        <v>1.2841270203925539</v>
      </c>
    </row>
    <row r="6" spans="1:20" x14ac:dyDescent="0.25">
      <c r="A6" s="139" t="s">
        <v>237</v>
      </c>
      <c r="B6" s="140">
        <v>26077.906805795003</v>
      </c>
      <c r="C6" s="140">
        <v>106.78576286000008</v>
      </c>
      <c r="D6" s="141">
        <v>1.629048009782003</v>
      </c>
      <c r="E6" s="139"/>
      <c r="F6" s="140">
        <v>26515.368837610004</v>
      </c>
      <c r="G6" s="140">
        <v>110.26042559999993</v>
      </c>
      <c r="H6" s="141">
        <v>1.6543037334781592</v>
      </c>
      <c r="I6" s="139"/>
      <c r="J6" s="140">
        <v>26923.595999999998</v>
      </c>
      <c r="K6" s="140">
        <v>110.57700920000002</v>
      </c>
      <c r="L6" s="141">
        <v>1.6518532692975398</v>
      </c>
      <c r="M6" s="139"/>
      <c r="N6" s="140">
        <v>26615.638449129903</v>
      </c>
      <c r="O6" s="140">
        <v>119.26064278</v>
      </c>
      <c r="P6" s="141">
        <v>1.8021874059677596</v>
      </c>
      <c r="Q6" s="139"/>
      <c r="R6" s="140">
        <v>26824.722500000003</v>
      </c>
      <c r="S6" s="140">
        <v>124.78142998000004</v>
      </c>
      <c r="T6" s="141">
        <v>1.8455242556441702</v>
      </c>
    </row>
    <row r="7" spans="1:20" x14ac:dyDescent="0.25">
      <c r="A7" s="28" t="s">
        <v>238</v>
      </c>
      <c r="B7" s="15">
        <v>7937.5171789118649</v>
      </c>
      <c r="C7" s="15">
        <v>0.62763353999999083</v>
      </c>
      <c r="D7" s="103"/>
      <c r="E7" s="28"/>
      <c r="F7" s="15">
        <v>7795.2916583399783</v>
      </c>
      <c r="G7" s="15">
        <v>3.6577679999993506E-2</v>
      </c>
      <c r="H7" s="69"/>
      <c r="I7" s="28"/>
      <c r="J7" s="15">
        <v>7698.2638929938403</v>
      </c>
      <c r="K7" s="15">
        <v>9.448408999998037E-2</v>
      </c>
      <c r="L7" s="69"/>
      <c r="M7" s="28"/>
      <c r="N7" s="15">
        <v>7802.6239065704431</v>
      </c>
      <c r="O7" s="15">
        <v>0.33724442000000465</v>
      </c>
      <c r="P7" s="69"/>
      <c r="R7" s="15">
        <v>7928.3376206114481</v>
      </c>
      <c r="S7" s="15">
        <v>0.62403138000004788</v>
      </c>
      <c r="T7" s="103"/>
    </row>
    <row r="8" spans="1:20" x14ac:dyDescent="0.25">
      <c r="A8" s="33" t="s">
        <v>95</v>
      </c>
      <c r="B8" s="36">
        <v>63844.635880081871</v>
      </c>
      <c r="C8" s="36">
        <v>162.15435427000006</v>
      </c>
      <c r="D8" s="70">
        <v>1.0104095881032527</v>
      </c>
      <c r="E8" s="33"/>
      <c r="F8" s="36">
        <v>62573.620999999985</v>
      </c>
      <c r="G8" s="36">
        <v>167.49830589999993</v>
      </c>
      <c r="H8" s="70">
        <v>1.0649087353925621</v>
      </c>
      <c r="I8" s="33"/>
      <c r="J8" s="36">
        <v>59317.231530543839</v>
      </c>
      <c r="K8" s="36">
        <v>167.91311906999999</v>
      </c>
      <c r="L8" s="70">
        <v>1.1385272998682832</v>
      </c>
      <c r="M8" s="33"/>
      <c r="N8" s="36">
        <v>56169.921041750349</v>
      </c>
      <c r="O8" s="36">
        <v>174.33319476</v>
      </c>
      <c r="P8" s="70">
        <v>1.2482913716484809</v>
      </c>
      <c r="Q8" s="33"/>
      <c r="R8" s="36">
        <v>56256.730856161448</v>
      </c>
      <c r="S8" s="36">
        <v>177.88732447000007</v>
      </c>
      <c r="T8" s="70">
        <v>1.2550141061617204</v>
      </c>
    </row>
    <row r="9" spans="1:20" x14ac:dyDescent="0.25">
      <c r="A9" s="28" t="s">
        <v>239</v>
      </c>
      <c r="B9" s="15">
        <v>11346.166976</v>
      </c>
      <c r="C9" s="15">
        <v>-16.29048087</v>
      </c>
      <c r="D9" s="72">
        <v>-0.57118657541887508</v>
      </c>
      <c r="E9" s="28"/>
      <c r="F9" s="15">
        <v>10580.295963500001</v>
      </c>
      <c r="G9" s="15">
        <v>-15.916561890000001</v>
      </c>
      <c r="H9" s="72">
        <v>-0.59847319548945233</v>
      </c>
      <c r="I9" s="28"/>
      <c r="J9" s="15">
        <v>8273.8165375000008</v>
      </c>
      <c r="K9" s="15">
        <v>-5.0537239100000004</v>
      </c>
      <c r="L9" s="72">
        <v>-0.24566614938873768</v>
      </c>
      <c r="M9" s="28"/>
      <c r="N9" s="15">
        <v>6150.0278175000003</v>
      </c>
      <c r="O9" s="15">
        <v>-3.5798395799999998</v>
      </c>
      <c r="P9" s="72">
        <v>-0.23411334940627737</v>
      </c>
      <c r="R9" s="15">
        <v>6500.2414836600001</v>
      </c>
      <c r="S9" s="15">
        <v>-4.7369459399999965</v>
      </c>
      <c r="T9" s="72">
        <v>-0.28911723016388668</v>
      </c>
    </row>
    <row r="10" spans="1:20" x14ac:dyDescent="0.25">
      <c r="A10" s="28" t="s">
        <v>240</v>
      </c>
      <c r="B10" s="15">
        <v>3325.5150279999998</v>
      </c>
      <c r="C10" s="15">
        <v>16.812585699999982</v>
      </c>
      <c r="D10" s="72">
        <v>2.0112629545609639</v>
      </c>
      <c r="E10" s="28"/>
      <c r="F10" s="15">
        <v>3325.5151474999998</v>
      </c>
      <c r="G10" s="15">
        <v>17.62673508</v>
      </c>
      <c r="H10" s="72">
        <v>2.1086582774904206</v>
      </c>
      <c r="I10" s="28"/>
      <c r="J10" s="15">
        <v>3394.9130475000002</v>
      </c>
      <c r="K10" s="15">
        <v>17.85183502000001</v>
      </c>
      <c r="L10" s="72">
        <v>2.1149197961135</v>
      </c>
      <c r="M10" s="28"/>
      <c r="N10" s="15">
        <v>3551.2556030000001</v>
      </c>
      <c r="O10" s="15">
        <v>18.299623700000001</v>
      </c>
      <c r="P10" s="72">
        <v>2.0725256799226832</v>
      </c>
      <c r="R10" s="15">
        <v>3873.5199479889025</v>
      </c>
      <c r="S10" s="15">
        <v>21.674544150000035</v>
      </c>
      <c r="T10" s="72">
        <v>2.2199807704891041</v>
      </c>
    </row>
    <row r="11" spans="1:20" x14ac:dyDescent="0.25">
      <c r="A11" s="139" t="s">
        <v>241</v>
      </c>
      <c r="B11" s="140">
        <v>40630.325120499991</v>
      </c>
      <c r="C11" s="140">
        <v>7.2136582900000263</v>
      </c>
      <c r="D11" s="142">
        <v>7.0631515786326773E-2</v>
      </c>
      <c r="E11" s="139"/>
      <c r="F11" s="140">
        <v>39917.2506765</v>
      </c>
      <c r="G11" s="140">
        <v>13.028672370000011</v>
      </c>
      <c r="H11" s="142">
        <v>0.12984726300919988</v>
      </c>
      <c r="I11" s="139"/>
      <c r="J11" s="140">
        <v>38875.154112499993</v>
      </c>
      <c r="K11" s="140">
        <v>15.214589199999994</v>
      </c>
      <c r="L11" s="142">
        <v>0.15740836216041679</v>
      </c>
      <c r="M11" s="139"/>
      <c r="N11" s="140">
        <v>37969.018355499997</v>
      </c>
      <c r="O11" s="140">
        <v>16.1490771</v>
      </c>
      <c r="P11" s="142">
        <v>0.17106376720961519</v>
      </c>
      <c r="Q11" s="139"/>
      <c r="R11" s="140">
        <v>37531.347769011089</v>
      </c>
      <c r="S11" s="140">
        <v>17.104979469999979</v>
      </c>
      <c r="T11" s="142">
        <v>0.18081457460037839</v>
      </c>
    </row>
    <row r="12" spans="1:20" x14ac:dyDescent="0.25">
      <c r="A12" s="68" t="s">
        <v>242</v>
      </c>
      <c r="B12" s="15">
        <v>32610.991900499997</v>
      </c>
      <c r="C12" s="15">
        <v>0.64694800000000008</v>
      </c>
      <c r="D12" s="72">
        <v>7.8922098441415942E-3</v>
      </c>
      <c r="E12" s="68"/>
      <c r="F12" s="15">
        <v>31528.586965999999</v>
      </c>
      <c r="G12" s="15">
        <v>0.91952999999999996</v>
      </c>
      <c r="H12" s="72">
        <v>1.1602582194172489E-2</v>
      </c>
      <c r="I12" s="68"/>
      <c r="J12" s="15">
        <v>30373.431630999999</v>
      </c>
      <c r="K12" s="15">
        <v>1.1921819999999999</v>
      </c>
      <c r="L12" s="72">
        <v>1.5786592244334877E-2</v>
      </c>
      <c r="M12" s="68"/>
      <c r="N12" s="15">
        <v>29333.677473000003</v>
      </c>
      <c r="O12" s="15">
        <v>1.9860139999999999</v>
      </c>
      <c r="P12" s="72">
        <v>2.7230491869602406E-2</v>
      </c>
      <c r="R12" s="15">
        <v>28722.025584499999</v>
      </c>
      <c r="S12" s="15">
        <v>2.3023880000000005</v>
      </c>
      <c r="T12" s="72">
        <v>3.1803029015349996E-2</v>
      </c>
    </row>
    <row r="13" spans="1:20" x14ac:dyDescent="0.25">
      <c r="A13" s="68" t="s">
        <v>243</v>
      </c>
      <c r="B13" s="15">
        <v>4703.4972099999959</v>
      </c>
      <c r="C13" s="15">
        <v>6.4105072900000266</v>
      </c>
      <c r="D13" s="72">
        <v>0.54220655753019342</v>
      </c>
      <c r="E13" s="68"/>
      <c r="F13" s="15">
        <v>5259.680261999998</v>
      </c>
      <c r="G13" s="15">
        <v>11.989586370000012</v>
      </c>
      <c r="H13" s="72">
        <v>0.90685554866611673</v>
      </c>
      <c r="I13" s="68"/>
      <c r="J13" s="15">
        <v>5585.0070189999951</v>
      </c>
      <c r="K13" s="15">
        <v>13.885610199999995</v>
      </c>
      <c r="L13" s="72">
        <v>0.99995611207223578</v>
      </c>
      <c r="M13" s="68"/>
      <c r="N13" s="15">
        <v>5758.2569119999916</v>
      </c>
      <c r="O13" s="15">
        <v>13.965081099999999</v>
      </c>
      <c r="P13" s="72">
        <v>0.97542103656907375</v>
      </c>
      <c r="R13" s="15">
        <v>5951.8973115110894</v>
      </c>
      <c r="S13" s="15">
        <v>14.523797469999977</v>
      </c>
      <c r="T13" s="72">
        <v>0.96812133631985797</v>
      </c>
    </row>
    <row r="14" spans="1:20" x14ac:dyDescent="0.25">
      <c r="A14" s="28" t="s">
        <v>244</v>
      </c>
      <c r="B14" s="15">
        <v>300</v>
      </c>
      <c r="C14" s="15">
        <v>2.2698450000000001</v>
      </c>
      <c r="D14" s="72">
        <v>3.0100118478260871</v>
      </c>
      <c r="E14" s="28"/>
      <c r="F14" s="15">
        <v>300</v>
      </c>
      <c r="G14" s="15">
        <v>2.3191050000000004</v>
      </c>
      <c r="H14" s="72"/>
      <c r="I14" s="28"/>
      <c r="J14" s="15">
        <v>300</v>
      </c>
      <c r="K14" s="15">
        <v>2.2763809999999993</v>
      </c>
      <c r="L14" s="72"/>
      <c r="M14" s="28"/>
      <c r="N14" s="15">
        <v>300</v>
      </c>
      <c r="O14" s="15">
        <v>2.2313100000000001</v>
      </c>
      <c r="P14" s="72"/>
      <c r="R14" s="15">
        <v>149.99999999999997</v>
      </c>
      <c r="S14" s="15">
        <v>1.1912609999999999</v>
      </c>
      <c r="T14" s="72">
        <v>3.1507990217391306</v>
      </c>
    </row>
    <row r="15" spans="1:20" x14ac:dyDescent="0.25">
      <c r="A15" s="28" t="s">
        <v>245</v>
      </c>
      <c r="B15" s="15">
        <v>8242.6287555818781</v>
      </c>
      <c r="C15" s="15">
        <v>0.8879747999999914</v>
      </c>
      <c r="D15" s="72"/>
      <c r="E15" s="28"/>
      <c r="F15" s="15">
        <v>8450.5592124999821</v>
      </c>
      <c r="G15" s="15">
        <v>0.81935533999991073</v>
      </c>
      <c r="H15" s="72"/>
      <c r="I15" s="28"/>
      <c r="J15" s="15">
        <v>8473.3478330438447</v>
      </c>
      <c r="K15" s="15">
        <v>0.67002192000001015</v>
      </c>
      <c r="L15" s="72"/>
      <c r="M15" s="28"/>
      <c r="N15" s="15">
        <v>8199.6192657503561</v>
      </c>
      <c r="O15" s="15">
        <v>0.87603937999999859</v>
      </c>
      <c r="P15" s="72"/>
      <c r="R15" s="15">
        <v>8201.6216555014544</v>
      </c>
      <c r="S15" s="15">
        <v>0.90414145000000179</v>
      </c>
      <c r="T15" s="72"/>
    </row>
    <row r="16" spans="1:20" ht="15.75" thickBot="1" x14ac:dyDescent="0.3">
      <c r="A16" s="33" t="s">
        <v>246</v>
      </c>
      <c r="B16" s="71">
        <v>63844.635880081871</v>
      </c>
      <c r="C16" s="36">
        <v>10.89358292</v>
      </c>
      <c r="D16" s="73">
        <v>6.7879648873556117E-2</v>
      </c>
      <c r="E16" s="33"/>
      <c r="F16" s="71">
        <v>62573.620999999985</v>
      </c>
      <c r="G16" s="36">
        <v>17.877305899999925</v>
      </c>
      <c r="H16" s="73">
        <v>0.11365905533134658</v>
      </c>
      <c r="I16" s="33"/>
      <c r="J16" s="71">
        <v>59317.231530543839</v>
      </c>
      <c r="K16" s="36">
        <v>30.959103230000011</v>
      </c>
      <c r="L16" s="73">
        <v>0.20991679746060332</v>
      </c>
      <c r="M16" s="33"/>
      <c r="N16" s="71">
        <v>56169.921041750349</v>
      </c>
      <c r="O16" s="36">
        <v>33.976210600000002</v>
      </c>
      <c r="P16" s="73">
        <v>0.24328247177297155</v>
      </c>
      <c r="Q16" s="33"/>
      <c r="R16" s="71">
        <v>56256.730856161448</v>
      </c>
      <c r="S16" s="36">
        <v>36.137980130000017</v>
      </c>
      <c r="T16" s="73">
        <v>0.25485574071312</v>
      </c>
    </row>
    <row r="17" spans="1:20" ht="15.75" thickBot="1" x14ac:dyDescent="0.3">
      <c r="A17" s="143" t="s">
        <v>247</v>
      </c>
      <c r="B17" s="144"/>
      <c r="C17" s="144"/>
      <c r="D17" s="145">
        <v>1.5584164939956762</v>
      </c>
      <c r="E17" s="143"/>
      <c r="F17" s="144"/>
      <c r="G17" s="144"/>
      <c r="H17" s="145">
        <v>1.5244564704689594</v>
      </c>
      <c r="I17" s="143"/>
      <c r="J17" s="144"/>
      <c r="K17" s="144"/>
      <c r="L17" s="145">
        <v>1.4944449071371231</v>
      </c>
      <c r="M17" s="143"/>
      <c r="N17" s="144"/>
      <c r="O17" s="144"/>
      <c r="P17" s="145">
        <v>1.6311236387581445</v>
      </c>
      <c r="Q17" s="143"/>
      <c r="R17" s="144"/>
      <c r="S17" s="144"/>
      <c r="T17" s="145">
        <v>1.6647096810437918</v>
      </c>
    </row>
    <row r="18" spans="1:20" x14ac:dyDescent="0.25">
      <c r="A18" s="33" t="s">
        <v>207</v>
      </c>
      <c r="B18" s="36">
        <v>63844.635880081871</v>
      </c>
      <c r="C18" s="36">
        <v>151.26077135000006</v>
      </c>
      <c r="D18" s="74">
        <v>0.94252993922969652</v>
      </c>
      <c r="E18" s="33"/>
      <c r="F18" s="36">
        <v>62573.620999999985</v>
      </c>
      <c r="G18" s="36">
        <v>149.62100000000001</v>
      </c>
      <c r="H18" s="74">
        <v>0.95124968006121557</v>
      </c>
      <c r="I18" s="33"/>
      <c r="J18" s="36">
        <v>59317.231530543839</v>
      </c>
      <c r="K18" s="36">
        <v>136.95401583999998</v>
      </c>
      <c r="L18" s="74">
        <v>0.92861050240767984</v>
      </c>
      <c r="M18" s="33"/>
      <c r="N18" s="36">
        <v>56169.921041750349</v>
      </c>
      <c r="O18" s="36">
        <v>140.35698416</v>
      </c>
      <c r="P18" s="74">
        <v>1.0050088998755093</v>
      </c>
      <c r="Q18" s="33"/>
      <c r="R18" s="36">
        <v>56256.730856161448</v>
      </c>
      <c r="S18" s="36">
        <v>141.74934558000007</v>
      </c>
      <c r="T18" s="74">
        <v>0.99965837419344794</v>
      </c>
    </row>
    <row r="19" spans="1:20" ht="11.1" customHeight="1" x14ac:dyDescent="0.25">
      <c r="A19" s="13" t="s">
        <v>5</v>
      </c>
      <c r="B19" s="13"/>
      <c r="C19" s="13"/>
      <c r="D19" s="13"/>
      <c r="E19" s="13"/>
      <c r="I19" s="13"/>
      <c r="M19" s="13"/>
      <c r="Q19" s="13"/>
    </row>
    <row r="20" spans="1:20" ht="11.1" customHeight="1" x14ac:dyDescent="0.25">
      <c r="A20" s="13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16"/>
      <c r="M20" s="13"/>
      <c r="Q20" s="13"/>
    </row>
    <row r="21" spans="1:20" ht="11.1" customHeight="1" x14ac:dyDescent="0.25">
      <c r="A21" s="13" t="s">
        <v>7</v>
      </c>
      <c r="B21" s="146" t="s">
        <v>8</v>
      </c>
      <c r="C21" s="13"/>
      <c r="D21" s="13"/>
      <c r="E21" s="13"/>
      <c r="G21" s="13"/>
      <c r="H21" s="13"/>
      <c r="I21" s="13"/>
      <c r="J21" s="13"/>
      <c r="K21" s="13"/>
      <c r="L21" s="13"/>
      <c r="M21" s="13"/>
      <c r="Q21" s="13"/>
    </row>
    <row r="22" spans="1:20" x14ac:dyDescent="0.25">
      <c r="A22" s="13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20" x14ac:dyDescent="0.25">
      <c r="A23" s="13"/>
      <c r="B23" s="13"/>
      <c r="C23" s="13"/>
      <c r="D23" s="13"/>
      <c r="E23" s="13"/>
    </row>
    <row r="57" spans="1:8" x14ac:dyDescent="0.25">
      <c r="A57" s="28"/>
      <c r="B57" s="28"/>
      <c r="C57" s="28"/>
      <c r="D57" s="28"/>
      <c r="E57" s="28"/>
      <c r="F57" s="28"/>
      <c r="G57" s="28"/>
      <c r="H57" s="28"/>
    </row>
    <row r="58" spans="1:8" x14ac:dyDescent="0.25">
      <c r="A58" s="28"/>
      <c r="B58" s="28"/>
      <c r="C58" s="28"/>
      <c r="D58" s="28"/>
      <c r="E58" s="28"/>
      <c r="F58" s="28"/>
      <c r="G58" s="28"/>
      <c r="H58" s="28"/>
    </row>
    <row r="59" spans="1:8" x14ac:dyDescent="0.25">
      <c r="A59" s="28"/>
      <c r="B59" s="28"/>
      <c r="C59" s="28"/>
      <c r="D59" s="28"/>
      <c r="E59" s="28"/>
      <c r="F59" s="28"/>
      <c r="G59" s="28"/>
      <c r="H59" s="28"/>
    </row>
    <row r="60" spans="1:8" x14ac:dyDescent="0.25">
      <c r="A60" s="28"/>
      <c r="B60" s="28"/>
      <c r="C60" s="28"/>
      <c r="D60" s="28"/>
      <c r="E60" s="28"/>
      <c r="F60" s="28"/>
      <c r="G60" s="28"/>
      <c r="H60" s="28"/>
    </row>
    <row r="61" spans="1:8" x14ac:dyDescent="0.25">
      <c r="A61" s="28"/>
      <c r="B61" s="28"/>
      <c r="C61" s="28"/>
      <c r="D61" s="28"/>
      <c r="E61" s="28"/>
      <c r="F61" s="28"/>
      <c r="G61" s="28"/>
      <c r="H61" s="28"/>
    </row>
    <row r="62" spans="1:8" x14ac:dyDescent="0.25">
      <c r="A62" s="28"/>
      <c r="B62" s="28"/>
      <c r="C62" s="28"/>
      <c r="D62" s="28"/>
      <c r="E62" s="28"/>
      <c r="F62" s="28"/>
      <c r="G62" s="28"/>
      <c r="H62" s="28"/>
    </row>
    <row r="63" spans="1:8" x14ac:dyDescent="0.25">
      <c r="A63" s="28"/>
      <c r="B63" s="28"/>
      <c r="C63" s="28"/>
      <c r="D63" s="28"/>
      <c r="E63" s="28"/>
      <c r="F63" s="28"/>
      <c r="G63" s="28"/>
      <c r="H63" s="28"/>
    </row>
    <row r="64" spans="1:8" x14ac:dyDescent="0.25">
      <c r="A64" s="28"/>
      <c r="B64" s="28"/>
      <c r="C64" s="28"/>
      <c r="D64" s="28"/>
      <c r="E64" s="28"/>
      <c r="F64" s="28"/>
      <c r="G64" s="28"/>
      <c r="H64" s="28"/>
    </row>
    <row r="65" spans="1:8" x14ac:dyDescent="0.25">
      <c r="A65" s="28"/>
      <c r="B65" s="28"/>
      <c r="C65" s="28"/>
      <c r="D65" s="28"/>
      <c r="E65" s="28"/>
      <c r="F65" s="28"/>
      <c r="G65" s="28"/>
      <c r="H65" s="28"/>
    </row>
    <row r="66" spans="1:8" x14ac:dyDescent="0.25">
      <c r="A66" s="28"/>
      <c r="B66" s="28"/>
      <c r="C66" s="28"/>
      <c r="D66" s="28"/>
      <c r="E66" s="28"/>
      <c r="F66" s="28"/>
      <c r="G66" s="28"/>
      <c r="H66" s="28"/>
    </row>
    <row r="67" spans="1:8" x14ac:dyDescent="0.25">
      <c r="A67" s="28"/>
      <c r="B67" s="28"/>
      <c r="C67" s="28"/>
      <c r="D67" s="28"/>
      <c r="E67" s="28"/>
      <c r="F67" s="28"/>
      <c r="G67" s="28"/>
      <c r="H67" s="28"/>
    </row>
    <row r="68" spans="1:8" x14ac:dyDescent="0.25">
      <c r="A68" s="28"/>
      <c r="B68" s="28"/>
      <c r="C68" s="28"/>
      <c r="D68" s="28"/>
      <c r="E68" s="28"/>
      <c r="F68" s="28"/>
      <c r="G68" s="28"/>
      <c r="H68" s="28"/>
    </row>
    <row r="69" spans="1:8" x14ac:dyDescent="0.25">
      <c r="A69" s="28"/>
      <c r="B69" s="28"/>
      <c r="C69" s="28"/>
      <c r="D69" s="28"/>
      <c r="E69" s="28"/>
      <c r="F69" s="28"/>
      <c r="G69" s="28"/>
      <c r="H69" s="28"/>
    </row>
  </sheetData>
  <mergeCells count="5">
    <mergeCell ref="B2:D2"/>
    <mergeCell ref="F2:H2"/>
    <mergeCell ref="J2:L2"/>
    <mergeCell ref="R2:T2"/>
    <mergeCell ref="N2:P2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4" vertic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showRowColHeaders="0" zoomScaleNormal="100" workbookViewId="0">
      <selection activeCell="B2" sqref="B2"/>
    </sheetView>
  </sheetViews>
  <sheetFormatPr baseColWidth="10" defaultRowHeight="15" x14ac:dyDescent="0.25"/>
  <cols>
    <col min="1" max="1" width="40.7109375" customWidth="1"/>
    <col min="2" max="2" width="10.7109375" customWidth="1"/>
    <col min="3" max="6" width="9.5703125" customWidth="1"/>
  </cols>
  <sheetData>
    <row r="1" spans="1:8" ht="15.75" x14ac:dyDescent="0.25">
      <c r="A1" s="25" t="s">
        <v>248</v>
      </c>
      <c r="B1" s="25"/>
      <c r="C1" s="25"/>
      <c r="D1" s="113"/>
    </row>
    <row r="2" spans="1:8" ht="15.75" thickBot="1" x14ac:dyDescent="0.3">
      <c r="A2" s="26" t="s">
        <v>78</v>
      </c>
      <c r="B2" s="30" t="s">
        <v>167</v>
      </c>
      <c r="C2" s="30" t="s">
        <v>168</v>
      </c>
      <c r="D2" s="30" t="s">
        <v>169</v>
      </c>
      <c r="E2" s="30" t="s">
        <v>170</v>
      </c>
      <c r="F2" s="30" t="s">
        <v>171</v>
      </c>
      <c r="G2" s="30" t="s">
        <v>79</v>
      </c>
      <c r="H2" s="30" t="s">
        <v>249</v>
      </c>
    </row>
    <row r="3" spans="1:8" x14ac:dyDescent="0.25">
      <c r="A3" s="39" t="s">
        <v>250</v>
      </c>
      <c r="B3" s="40">
        <v>68.036595999999975</v>
      </c>
      <c r="C3" s="40">
        <v>64.007000000000005</v>
      </c>
      <c r="D3" s="40">
        <v>55.388593999999998</v>
      </c>
      <c r="E3" s="40">
        <v>67.278406000000004</v>
      </c>
      <c r="F3" s="40">
        <v>63.849644740000002</v>
      </c>
      <c r="G3" s="41">
        <v>6.2955551736528337E-2</v>
      </c>
      <c r="H3" s="41">
        <v>6.557516924408141E-2</v>
      </c>
    </row>
    <row r="4" spans="1:8" x14ac:dyDescent="0.25">
      <c r="A4" t="s">
        <v>251</v>
      </c>
      <c r="B4" s="15">
        <v>2.289969000000001</v>
      </c>
      <c r="C4" s="15">
        <v>1.9094809999999995</v>
      </c>
      <c r="D4" s="15">
        <v>2.0824689999999997</v>
      </c>
      <c r="E4" s="15">
        <v>3.2267770000000002</v>
      </c>
      <c r="F4" s="15">
        <v>3.6606770000000006</v>
      </c>
      <c r="G4" s="32">
        <v>0.19926252211988577</v>
      </c>
      <c r="H4" s="32">
        <v>-0.37444112113688244</v>
      </c>
    </row>
    <row r="5" spans="1:8" x14ac:dyDescent="0.25">
      <c r="A5" t="s">
        <v>252</v>
      </c>
      <c r="B5" s="15">
        <v>0.59531500000000048</v>
      </c>
      <c r="C5" s="15">
        <v>0.64077599999999979</v>
      </c>
      <c r="D5" s="15">
        <v>0.553485</v>
      </c>
      <c r="E5" s="15">
        <v>0.54154100000000005</v>
      </c>
      <c r="F5" s="15">
        <v>0.56246099999999988</v>
      </c>
      <c r="G5" s="32">
        <v>-7.0946789517708719E-2</v>
      </c>
      <c r="H5" s="32">
        <v>5.8411160951604847E-2</v>
      </c>
    </row>
    <row r="6" spans="1:8" x14ac:dyDescent="0.25">
      <c r="A6" t="s">
        <v>253</v>
      </c>
      <c r="B6" s="15">
        <v>1.9137000000000001E-2</v>
      </c>
      <c r="C6" s="15">
        <v>2.1672999999999998E-2</v>
      </c>
      <c r="D6" s="15">
        <v>1.5129999999999998E-2</v>
      </c>
      <c r="E6" s="15">
        <v>5.7482999999999999E-2</v>
      </c>
      <c r="F6" s="15">
        <v>7.6266999999999974E-2</v>
      </c>
      <c r="G6" s="32">
        <v>-0.1170119503529736</v>
      </c>
      <c r="H6" s="32">
        <v>-0.74907889388595317</v>
      </c>
    </row>
    <row r="7" spans="1:8" x14ac:dyDescent="0.25">
      <c r="A7" t="s">
        <v>254</v>
      </c>
      <c r="B7" s="15">
        <v>40.170543970000011</v>
      </c>
      <c r="C7" s="15">
        <v>33.359597219999991</v>
      </c>
      <c r="D7" s="15">
        <v>30.734151810000007</v>
      </c>
      <c r="E7" s="15">
        <v>32.310474999999997</v>
      </c>
      <c r="F7" s="15">
        <v>36.600685999999982</v>
      </c>
      <c r="G7" s="32">
        <v>0.20416753550959157</v>
      </c>
      <c r="H7" s="32">
        <v>9.7535274885285794E-2</v>
      </c>
    </row>
    <row r="8" spans="1:8" x14ac:dyDescent="0.25">
      <c r="A8" t="s">
        <v>255</v>
      </c>
      <c r="B8" s="15">
        <v>23.486923999999988</v>
      </c>
      <c r="C8" s="15">
        <v>26.561360000000008</v>
      </c>
      <c r="D8" s="15">
        <v>21.176833999999999</v>
      </c>
      <c r="E8" s="15">
        <v>29.588661999999999</v>
      </c>
      <c r="F8" s="15">
        <v>21.720847739999996</v>
      </c>
      <c r="G8" s="32">
        <v>-0.11574844059189812</v>
      </c>
      <c r="H8" s="32">
        <v>8.1307888215968474E-2</v>
      </c>
    </row>
    <row r="9" spans="1:8" x14ac:dyDescent="0.25">
      <c r="A9" t="s">
        <v>256</v>
      </c>
      <c r="B9" s="15">
        <v>1.4744250000000001</v>
      </c>
      <c r="C9" s="15">
        <v>1.5140030000000002</v>
      </c>
      <c r="D9" s="15">
        <v>0.82691599999999976</v>
      </c>
      <c r="E9" s="15">
        <v>1.5534680000000001</v>
      </c>
      <c r="F9" s="15">
        <v>1.2287059999999994</v>
      </c>
      <c r="G9" s="32">
        <v>-2.6141295624909664E-2</v>
      </c>
      <c r="H9" s="32">
        <v>0.1999819322116119</v>
      </c>
    </row>
    <row r="10" spans="1:8" x14ac:dyDescent="0.25">
      <c r="A10" s="39" t="s">
        <v>257</v>
      </c>
      <c r="B10" s="40">
        <v>5.3564016000000017</v>
      </c>
      <c r="C10" s="40">
        <v>7.368999999999998</v>
      </c>
      <c r="D10" s="40">
        <v>3.0128349999999999</v>
      </c>
      <c r="E10" s="40">
        <v>6.1051650000000004</v>
      </c>
      <c r="F10" s="40">
        <v>4.6384809999999987</v>
      </c>
      <c r="G10" s="41">
        <v>-0.27311689510109877</v>
      </c>
      <c r="H10" s="41">
        <v>0.15477493601892583</v>
      </c>
    </row>
    <row r="11" spans="1:8" x14ac:dyDescent="0.25">
      <c r="A11" s="33" t="s">
        <v>258</v>
      </c>
      <c r="B11" s="36">
        <v>62.680194399999976</v>
      </c>
      <c r="C11" s="36">
        <v>56.638000000000005</v>
      </c>
      <c r="D11" s="36">
        <v>52.375758999999995</v>
      </c>
      <c r="E11" s="36">
        <v>61.173241000000004</v>
      </c>
      <c r="F11" s="36">
        <v>59.211163740000003</v>
      </c>
      <c r="G11" s="38">
        <v>0.1066809279988695</v>
      </c>
      <c r="H11" s="38">
        <v>5.8587442652414466E-2</v>
      </c>
    </row>
    <row r="14" spans="1:8" x14ac:dyDescent="0.25">
      <c r="F14" s="15"/>
    </row>
    <row r="70" spans="1:2" x14ac:dyDescent="0.25">
      <c r="A70" s="105"/>
      <c r="B70" s="105"/>
    </row>
  </sheetData>
  <pageMargins left="0.70866141732283472" right="0.70866141732283472" top="0.74803149606299213" bottom="0.74803149606299213" header="0.31496062992125984" footer="0.31496062992125984"/>
  <pageSetup paperSize="9" scale="77" orientation="portrait" horizontalDpi="4294967294" vertic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showRowColHeaders="0" zoomScaleNormal="100" workbookViewId="0">
      <selection activeCell="G1" sqref="G1:H1"/>
    </sheetView>
  </sheetViews>
  <sheetFormatPr baseColWidth="10" defaultRowHeight="15" x14ac:dyDescent="0.25"/>
  <cols>
    <col min="1" max="1" width="39" customWidth="1"/>
    <col min="2" max="2" width="9.28515625" customWidth="1"/>
    <col min="3" max="3" width="9.5703125" customWidth="1"/>
    <col min="6" max="6" width="10.5703125" customWidth="1"/>
  </cols>
  <sheetData>
    <row r="1" spans="1:8" ht="15.75" x14ac:dyDescent="0.25">
      <c r="A1" s="25" t="s">
        <v>259</v>
      </c>
      <c r="B1" s="25"/>
      <c r="C1" s="25"/>
      <c r="D1" s="25"/>
      <c r="E1" s="25"/>
      <c r="G1" s="161" t="s">
        <v>265</v>
      </c>
      <c r="H1" s="161"/>
    </row>
    <row r="2" spans="1:8" x14ac:dyDescent="0.25">
      <c r="A2" s="26" t="s">
        <v>78</v>
      </c>
      <c r="B2" s="12" t="s">
        <v>167</v>
      </c>
      <c r="C2" s="12" t="s">
        <v>168</v>
      </c>
      <c r="D2" s="12" t="s">
        <v>169</v>
      </c>
      <c r="E2" s="12" t="s">
        <v>170</v>
      </c>
      <c r="F2" s="12" t="s">
        <v>171</v>
      </c>
      <c r="G2" s="12" t="s">
        <v>203</v>
      </c>
      <c r="H2" s="12" t="s">
        <v>204</v>
      </c>
    </row>
    <row r="3" spans="1:8" x14ac:dyDescent="0.25">
      <c r="A3" t="s">
        <v>260</v>
      </c>
      <c r="B3" s="112">
        <v>45.871389129999983</v>
      </c>
      <c r="C3" s="112">
        <v>65.356191460000019</v>
      </c>
      <c r="D3" s="15">
        <v>93.687305549999991</v>
      </c>
      <c r="E3" s="15">
        <v>34.144113859999997</v>
      </c>
      <c r="F3" s="15">
        <v>-21.22002947</v>
      </c>
      <c r="G3" s="15">
        <v>67.091418599999983</v>
      </c>
      <c r="H3" s="32">
        <v>-3.161702423403844</v>
      </c>
    </row>
    <row r="4" spans="1:8" x14ac:dyDescent="0.25">
      <c r="A4" t="s">
        <v>261</v>
      </c>
      <c r="B4" s="112">
        <v>-5.3079999999999998</v>
      </c>
      <c r="C4" s="112">
        <v>-2</v>
      </c>
      <c r="D4" s="15">
        <v>4.8</v>
      </c>
      <c r="E4" s="15">
        <v>1.2</v>
      </c>
      <c r="F4" s="15">
        <v>8.1280000000000001</v>
      </c>
      <c r="G4" s="15">
        <v>-13.436</v>
      </c>
      <c r="H4" s="32">
        <v>-1.6530511811023623</v>
      </c>
    </row>
    <row r="5" spans="1:8" x14ac:dyDescent="0.25">
      <c r="A5" t="s">
        <v>262</v>
      </c>
      <c r="B5" s="112">
        <v>14.018176820000186</v>
      </c>
      <c r="C5" s="112">
        <v>13.065901129999958</v>
      </c>
      <c r="D5" s="112">
        <v>10.683981359999695</v>
      </c>
      <c r="E5" s="15">
        <v>8.3160186400003049</v>
      </c>
      <c r="F5" s="15">
        <v>113.30800000000002</v>
      </c>
      <c r="G5" s="15">
        <v>-99.289823179999843</v>
      </c>
      <c r="H5" s="32">
        <v>-0.87628255004059574</v>
      </c>
    </row>
    <row r="6" spans="1:8" x14ac:dyDescent="0.25">
      <c r="A6" s="33" t="s">
        <v>263</v>
      </c>
      <c r="B6" s="36">
        <v>54.581565950000169</v>
      </c>
      <c r="C6" s="36">
        <v>76.422092589999977</v>
      </c>
      <c r="D6" s="36">
        <v>109.17128690999968</v>
      </c>
      <c r="E6" s="36">
        <v>43.660132500000302</v>
      </c>
      <c r="F6" s="36">
        <v>100.21597053000002</v>
      </c>
      <c r="G6" s="36">
        <v>-45.634404579999853</v>
      </c>
      <c r="H6" s="38">
        <v>-0.45536060109639936</v>
      </c>
    </row>
    <row r="9" spans="1:8" ht="15.75" x14ac:dyDescent="0.25">
      <c r="A9" s="25" t="s">
        <v>264</v>
      </c>
      <c r="D9" s="162" t="s">
        <v>202</v>
      </c>
      <c r="E9" s="162"/>
    </row>
    <row r="10" spans="1:8" x14ac:dyDescent="0.25">
      <c r="A10" s="26" t="s">
        <v>78</v>
      </c>
      <c r="B10" s="12" t="s">
        <v>167</v>
      </c>
      <c r="C10" s="12" t="s">
        <v>171</v>
      </c>
      <c r="D10" s="12" t="s">
        <v>203</v>
      </c>
      <c r="E10" s="12" t="s">
        <v>204</v>
      </c>
    </row>
    <row r="11" spans="1:8" x14ac:dyDescent="0.25">
      <c r="A11" t="s">
        <v>260</v>
      </c>
      <c r="B11" s="15">
        <v>239.059</v>
      </c>
      <c r="C11" s="15">
        <v>11.928546689999999</v>
      </c>
      <c r="D11" s="15">
        <f>B11-C11</f>
        <v>227.13045331000001</v>
      </c>
      <c r="E11" s="32">
        <f>D11/C11</f>
        <v>19.040915814196307</v>
      </c>
      <c r="G11" s="112"/>
    </row>
    <row r="12" spans="1:8" x14ac:dyDescent="0.25">
      <c r="A12" t="s">
        <v>261</v>
      </c>
      <c r="B12" s="15">
        <v>-1.3080000000000001</v>
      </c>
      <c r="C12" s="15">
        <v>7.3330000000000002</v>
      </c>
      <c r="D12" s="15">
        <f t="shared" ref="D12:D14" si="0">B12-C12</f>
        <v>-8.641</v>
      </c>
      <c r="E12" s="32">
        <f t="shared" ref="E12:E14" si="1">D12/C12</f>
        <v>-1.1783717441701895</v>
      </c>
    </row>
    <row r="13" spans="1:8" x14ac:dyDescent="0.25">
      <c r="A13" t="s">
        <v>262</v>
      </c>
      <c r="B13" s="15">
        <v>46.084077950000143</v>
      </c>
      <c r="C13" s="15">
        <v>208.50600000000003</v>
      </c>
      <c r="D13" s="15">
        <f t="shared" si="0"/>
        <v>-162.42192204999989</v>
      </c>
      <c r="E13" s="32">
        <f t="shared" si="1"/>
        <v>-0.77897960754126916</v>
      </c>
    </row>
    <row r="14" spans="1:8" x14ac:dyDescent="0.25">
      <c r="A14" s="33" t="s">
        <v>263</v>
      </c>
      <c r="B14" s="36">
        <v>283.83507794999997</v>
      </c>
      <c r="C14" s="36">
        <v>227.76754669000002</v>
      </c>
      <c r="D14" s="36">
        <f t="shared" si="0"/>
        <v>56.067531259999953</v>
      </c>
      <c r="E14" s="38">
        <f t="shared" si="1"/>
        <v>0.24616119405417278</v>
      </c>
    </row>
    <row r="70" spans="1:1" x14ac:dyDescent="0.25">
      <c r="A70" s="105"/>
    </row>
  </sheetData>
  <mergeCells count="2">
    <mergeCell ref="G1:H1"/>
    <mergeCell ref="D9:E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showRowColHeaders="0" topLeftCell="A10" zoomScale="85" zoomScaleNormal="85" workbookViewId="0">
      <selection activeCell="C41" sqref="C41"/>
    </sheetView>
  </sheetViews>
  <sheetFormatPr baseColWidth="10" defaultRowHeight="15" x14ac:dyDescent="0.25"/>
  <cols>
    <col min="1" max="1" width="50.5703125" customWidth="1"/>
    <col min="5" max="5" width="11.42578125" customWidth="1"/>
    <col min="8" max="8" width="12.140625" customWidth="1"/>
    <col min="9" max="9" width="16.140625" bestFit="1" customWidth="1"/>
    <col min="10" max="13" width="10.7109375" customWidth="1"/>
  </cols>
  <sheetData>
    <row r="1" spans="1:11" ht="15.75" x14ac:dyDescent="0.25">
      <c r="A1" s="25" t="s">
        <v>3</v>
      </c>
      <c r="B1" s="25"/>
      <c r="C1" s="25"/>
      <c r="F1" s="162" t="s">
        <v>266</v>
      </c>
      <c r="G1" s="162"/>
    </row>
    <row r="2" spans="1:11" ht="15.75" thickBot="1" x14ac:dyDescent="0.3">
      <c r="A2" s="26" t="s">
        <v>78</v>
      </c>
      <c r="B2" s="29">
        <v>44196</v>
      </c>
      <c r="C2" s="29">
        <v>44104</v>
      </c>
      <c r="D2" s="29">
        <v>44012</v>
      </c>
      <c r="E2" s="29">
        <v>43830</v>
      </c>
      <c r="F2" s="29" t="s">
        <v>203</v>
      </c>
      <c r="G2" s="29" t="s">
        <v>204</v>
      </c>
    </row>
    <row r="3" spans="1:11" x14ac:dyDescent="0.25">
      <c r="A3" t="s">
        <v>267</v>
      </c>
      <c r="B3" s="15">
        <v>28058.352914000003</v>
      </c>
      <c r="C3" s="15">
        <v>27976.109784</v>
      </c>
      <c r="D3" s="15">
        <v>29015.808283000002</v>
      </c>
      <c r="E3" s="15">
        <v>28169.104356000003</v>
      </c>
      <c r="F3" s="15">
        <v>82.243130000002566</v>
      </c>
      <c r="G3" s="32">
        <v>2.939762913249603E-3</v>
      </c>
    </row>
    <row r="4" spans="1:11" x14ac:dyDescent="0.25">
      <c r="A4" s="14" t="s">
        <v>268</v>
      </c>
      <c r="B4" s="15">
        <v>1126.627784</v>
      </c>
      <c r="C4" s="15">
        <v>1126.627784</v>
      </c>
      <c r="D4" s="15">
        <v>1202.108283</v>
      </c>
      <c r="E4" s="15">
        <v>1018.284356</v>
      </c>
      <c r="F4" s="15">
        <v>0</v>
      </c>
      <c r="G4" s="32">
        <v>0</v>
      </c>
    </row>
    <row r="5" spans="1:11" x14ac:dyDescent="0.25">
      <c r="A5" s="39" t="s">
        <v>269</v>
      </c>
      <c r="B5" s="40">
        <v>26931.725130000003</v>
      </c>
      <c r="C5" s="40">
        <v>26849.482</v>
      </c>
      <c r="D5" s="40">
        <v>27813.7</v>
      </c>
      <c r="E5" s="40">
        <v>27150.820000000003</v>
      </c>
      <c r="F5" s="40">
        <v>82.243130000002566</v>
      </c>
      <c r="G5" s="75">
        <v>3.0631179402270245E-3</v>
      </c>
    </row>
    <row r="6" spans="1:11" x14ac:dyDescent="0.25">
      <c r="A6" t="s">
        <v>270</v>
      </c>
      <c r="B6" s="15">
        <v>48088.244461999995</v>
      </c>
      <c r="C6" s="15">
        <v>46234.069496999997</v>
      </c>
      <c r="D6" s="15">
        <v>45627.420462000002</v>
      </c>
      <c r="E6" s="15">
        <v>42335.036791999999</v>
      </c>
      <c r="F6" s="15">
        <v>1854.1749649999983</v>
      </c>
      <c r="G6" s="32">
        <v>4.0104083096563901E-2</v>
      </c>
      <c r="I6" s="15"/>
      <c r="J6" s="15"/>
    </row>
    <row r="7" spans="1:11" x14ac:dyDescent="0.25">
      <c r="A7" s="14" t="s">
        <v>271</v>
      </c>
      <c r="B7" s="15">
        <v>3495.2790335699974</v>
      </c>
      <c r="C7" s="15">
        <v>2692.5824252599996</v>
      </c>
      <c r="D7" s="15">
        <v>2456.8007091100008</v>
      </c>
      <c r="E7" s="15">
        <v>722.21161271999881</v>
      </c>
      <c r="F7" s="15">
        <v>802.69660830999783</v>
      </c>
      <c r="G7" s="32">
        <v>0.29811403386564417</v>
      </c>
    </row>
    <row r="8" spans="1:11" x14ac:dyDescent="0.25">
      <c r="A8" s="14" t="s">
        <v>272</v>
      </c>
      <c r="B8" s="15">
        <v>3265.5150279999998</v>
      </c>
      <c r="C8" s="15">
        <v>3265.5150279999998</v>
      </c>
      <c r="D8" s="15">
        <v>3265.5150279999998</v>
      </c>
      <c r="E8" s="15">
        <v>3578.200139</v>
      </c>
      <c r="F8" s="15">
        <v>0</v>
      </c>
      <c r="G8" s="32">
        <v>0</v>
      </c>
      <c r="J8" s="9"/>
    </row>
    <row r="9" spans="1:11" x14ac:dyDescent="0.25">
      <c r="A9" s="39" t="s">
        <v>273</v>
      </c>
      <c r="B9" s="40">
        <v>41327.450400429996</v>
      </c>
      <c r="C9" s="40">
        <v>40275.972043739996</v>
      </c>
      <c r="D9" s="40">
        <v>39905.104724889999</v>
      </c>
      <c r="E9" s="40">
        <v>38034.62504028</v>
      </c>
      <c r="F9" s="40">
        <v>1051.4783566900005</v>
      </c>
      <c r="G9" s="41">
        <v>2.6106839967712944E-2</v>
      </c>
      <c r="I9" s="15"/>
      <c r="J9" s="15"/>
      <c r="K9" s="15"/>
    </row>
    <row r="10" spans="1:11" ht="6" customHeight="1" x14ac:dyDescent="0.25">
      <c r="F10" s="15"/>
    </row>
    <row r="11" spans="1:11" x14ac:dyDescent="0.25">
      <c r="A11" s="33" t="s">
        <v>274</v>
      </c>
      <c r="B11" s="38">
        <v>0.65166674617120313</v>
      </c>
      <c r="C11" s="38">
        <v>0.6666377156792459</v>
      </c>
      <c r="D11" s="38">
        <v>0.69699604077600052</v>
      </c>
      <c r="E11" s="38">
        <v>0.713844818274042</v>
      </c>
      <c r="F11" s="37">
        <v>-1.4970969508042775E-2</v>
      </c>
      <c r="G11" s="37"/>
    </row>
    <row r="14" spans="1:11" x14ac:dyDescent="0.25">
      <c r="F14" s="162" t="s">
        <v>266</v>
      </c>
      <c r="G14" s="162"/>
    </row>
    <row r="15" spans="1:11" ht="15.75" thickBot="1" x14ac:dyDescent="0.3">
      <c r="A15" s="1" t="s">
        <v>275</v>
      </c>
      <c r="B15" s="29">
        <v>44196</v>
      </c>
      <c r="C15" s="29">
        <v>44104</v>
      </c>
      <c r="D15" s="29">
        <v>44012</v>
      </c>
      <c r="E15" s="29">
        <v>43830</v>
      </c>
      <c r="F15" s="29" t="s">
        <v>203</v>
      </c>
      <c r="G15" s="29" t="s">
        <v>204</v>
      </c>
    </row>
    <row r="16" spans="1:11" x14ac:dyDescent="0.25">
      <c r="A16" t="s">
        <v>276</v>
      </c>
      <c r="B16" s="15">
        <v>5821.8704631741757</v>
      </c>
      <c r="C16" s="15">
        <v>3756.2673919580811</v>
      </c>
      <c r="D16" s="15">
        <v>6395.1808046833339</v>
      </c>
      <c r="E16" s="15">
        <v>3736.420803786667</v>
      </c>
      <c r="F16" s="15">
        <v>2065.6030712160946</v>
      </c>
      <c r="G16" s="32">
        <v>0.54990842122645833</v>
      </c>
    </row>
    <row r="17" spans="1:9" x14ac:dyDescent="0.25">
      <c r="A17" t="s">
        <v>277</v>
      </c>
      <c r="B17" s="15">
        <v>2460.9203065500005</v>
      </c>
      <c r="C17" s="15">
        <v>1920.4970577200002</v>
      </c>
      <c r="D17" s="15">
        <v>1294.1082950500002</v>
      </c>
      <c r="E17" s="15">
        <v>1110.28436717</v>
      </c>
      <c r="F17" s="15">
        <v>540.42324883000038</v>
      </c>
      <c r="G17" s="32">
        <v>0.28139759270008297</v>
      </c>
      <c r="I17" s="15"/>
    </row>
    <row r="18" spans="1:9" x14ac:dyDescent="0.25">
      <c r="A18" t="s">
        <v>278</v>
      </c>
      <c r="B18" s="15">
        <v>21278.864388013557</v>
      </c>
      <c r="C18" s="15">
        <v>20532.503203171811</v>
      </c>
      <c r="D18" s="15">
        <v>18612.09039894212</v>
      </c>
      <c r="E18" s="15">
        <v>15918.751993252656</v>
      </c>
      <c r="F18" s="15">
        <v>746.36118484174585</v>
      </c>
      <c r="G18" s="32">
        <v>3.6350228584230773E-2</v>
      </c>
    </row>
    <row r="19" spans="1:9" x14ac:dyDescent="0.25">
      <c r="A19" s="39" t="s">
        <v>279</v>
      </c>
      <c r="B19" s="40">
        <v>29561.655157737732</v>
      </c>
      <c r="C19" s="40">
        <v>26209.267652849892</v>
      </c>
      <c r="D19" s="40">
        <v>26301.379498675451</v>
      </c>
      <c r="E19" s="40">
        <v>20765.457164209321</v>
      </c>
      <c r="F19" s="40">
        <v>3352.3875048878399</v>
      </c>
      <c r="G19" s="41">
        <v>0.12790847685220669</v>
      </c>
    </row>
    <row r="20" spans="1:9" ht="5.25" customHeight="1" x14ac:dyDescent="0.25">
      <c r="F20" s="15"/>
      <c r="G20" s="32"/>
    </row>
    <row r="21" spans="1:9" x14ac:dyDescent="0.25">
      <c r="A21" s="1" t="s">
        <v>280</v>
      </c>
      <c r="F21" s="15"/>
      <c r="G21" s="32"/>
    </row>
    <row r="22" spans="1:9" x14ac:dyDescent="0.25">
      <c r="A22" t="s">
        <v>281</v>
      </c>
      <c r="B22" s="15">
        <v>4998.2374457701117</v>
      </c>
      <c r="C22" s="15">
        <v>5011.0852310101109</v>
      </c>
      <c r="D22" s="15">
        <v>5024.6077077501122</v>
      </c>
      <c r="E22" s="15">
        <v>3302.9135191001178</v>
      </c>
      <c r="F22" s="15">
        <v>-12.847785239999212</v>
      </c>
      <c r="G22" s="32">
        <v>-2.5638728234940469E-3</v>
      </c>
    </row>
    <row r="23" spans="1:9" x14ac:dyDescent="0.25">
      <c r="A23" t="s">
        <v>282</v>
      </c>
      <c r="B23" s="15">
        <v>7718.7135343648551</v>
      </c>
      <c r="C23" s="15">
        <v>5418.1563875260072</v>
      </c>
      <c r="D23" s="15">
        <v>6181.8554041394545</v>
      </c>
      <c r="E23" s="15">
        <v>3451.6151688734399</v>
      </c>
      <c r="F23" s="15">
        <v>2300.557146838848</v>
      </c>
      <c r="G23" s="32">
        <v>0.42460146630970708</v>
      </c>
    </row>
    <row r="24" spans="1:9" x14ac:dyDescent="0.25">
      <c r="A24" s="39" t="s">
        <v>283</v>
      </c>
      <c r="B24" s="40">
        <v>12716.950980134967</v>
      </c>
      <c r="C24" s="40">
        <v>10429.241618536118</v>
      </c>
      <c r="D24" s="40">
        <v>11206.463111889567</v>
      </c>
      <c r="E24" s="40">
        <v>6754.5286879735577</v>
      </c>
      <c r="F24" s="40">
        <v>2287.7093615988488</v>
      </c>
      <c r="G24" s="41">
        <v>0.21935529401609155</v>
      </c>
    </row>
    <row r="25" spans="1:9" x14ac:dyDescent="0.25">
      <c r="F25" s="15"/>
      <c r="G25" s="32"/>
    </row>
    <row r="26" spans="1:9" x14ac:dyDescent="0.25">
      <c r="A26" s="33" t="s">
        <v>284</v>
      </c>
      <c r="B26" s="36">
        <v>16844.704177602765</v>
      </c>
      <c r="C26" s="36">
        <v>15780.026034313774</v>
      </c>
      <c r="D26" s="36">
        <v>15094.916386785884</v>
      </c>
      <c r="E26" s="36">
        <v>14010.928476235764</v>
      </c>
      <c r="F26" s="36">
        <v>1064.6781432889911</v>
      </c>
      <c r="G26" s="38">
        <v>6.7469986486323991E-2</v>
      </c>
    </row>
    <row r="27" spans="1:9" x14ac:dyDescent="0.25">
      <c r="A27" s="18" t="s">
        <v>285</v>
      </c>
      <c r="B27" s="18">
        <v>0.25699813064717625</v>
      </c>
      <c r="C27" s="18">
        <v>0.25392266886885662</v>
      </c>
      <c r="D27" s="18">
        <v>0.2395933475500652</v>
      </c>
      <c r="E27" s="18">
        <v>0.2470731376139183</v>
      </c>
      <c r="F27" s="18">
        <v>3.0754617783196325E-3</v>
      </c>
      <c r="G27" s="18"/>
    </row>
    <row r="28" spans="1:9" x14ac:dyDescent="0.25">
      <c r="A28" s="19" t="s">
        <v>286</v>
      </c>
      <c r="B28" s="19"/>
      <c r="C28" s="19"/>
      <c r="D28" s="19"/>
      <c r="E28" s="15"/>
    </row>
    <row r="29" spans="1:9" x14ac:dyDescent="0.25">
      <c r="A29" s="19"/>
      <c r="B29" s="15"/>
      <c r="C29" s="15"/>
      <c r="D29" s="15"/>
      <c r="E29" s="15"/>
    </row>
    <row r="30" spans="1:9" x14ac:dyDescent="0.25">
      <c r="A30" s="19"/>
      <c r="B30" s="17" t="s">
        <v>287</v>
      </c>
      <c r="C30" s="8"/>
      <c r="D30" s="8"/>
      <c r="E30" s="8"/>
    </row>
    <row r="31" spans="1:9" x14ac:dyDescent="0.25">
      <c r="A31" s="19"/>
    </row>
    <row r="32" spans="1:9" x14ac:dyDescent="0.25">
      <c r="A32" s="19"/>
      <c r="B32" s="20"/>
      <c r="C32" s="20" t="s">
        <v>288</v>
      </c>
    </row>
    <row r="33" spans="1:6" x14ac:dyDescent="0.25">
      <c r="A33" s="19"/>
      <c r="B33" s="107">
        <v>2021</v>
      </c>
      <c r="C33" s="109">
        <v>690</v>
      </c>
    </row>
    <row r="34" spans="1:6" x14ac:dyDescent="0.25">
      <c r="A34" s="19"/>
      <c r="B34" s="108">
        <v>2022</v>
      </c>
      <c r="C34" s="114">
        <v>181.85185200000001</v>
      </c>
    </row>
    <row r="35" spans="1:6" x14ac:dyDescent="0.25">
      <c r="A35" s="19"/>
      <c r="B35" s="20">
        <v>2022</v>
      </c>
      <c r="C35" s="110">
        <v>300</v>
      </c>
    </row>
    <row r="36" spans="1:6" x14ac:dyDescent="0.25">
      <c r="A36" s="19"/>
      <c r="B36" s="9" t="s">
        <v>289</v>
      </c>
      <c r="D36" s="15"/>
      <c r="E36" s="15"/>
    </row>
    <row r="38" spans="1:6" ht="15.75" thickBot="1" x14ac:dyDescent="0.3">
      <c r="A38" s="33" t="s">
        <v>9</v>
      </c>
      <c r="B38" s="29">
        <v>44196</v>
      </c>
      <c r="C38" s="29">
        <v>44104</v>
      </c>
      <c r="D38" s="29">
        <v>44012</v>
      </c>
      <c r="E38" s="29">
        <v>43921</v>
      </c>
      <c r="F38" s="30" t="s">
        <v>290</v>
      </c>
    </row>
    <row r="39" spans="1:6" x14ac:dyDescent="0.25">
      <c r="A39" t="s">
        <v>0</v>
      </c>
      <c r="B39" s="76">
        <v>3.1</v>
      </c>
      <c r="C39" s="76">
        <v>3.11</v>
      </c>
      <c r="D39" s="76">
        <v>3.46</v>
      </c>
      <c r="E39" s="76">
        <v>3.35</v>
      </c>
      <c r="F39" s="93">
        <v>-0.99999999999997868</v>
      </c>
    </row>
    <row r="40" spans="1:6" x14ac:dyDescent="0.25">
      <c r="A40" t="s">
        <v>1</v>
      </c>
      <c r="B40" s="76">
        <v>1.42</v>
      </c>
      <c r="C40" s="76">
        <v>1.41</v>
      </c>
      <c r="D40" s="76">
        <v>1.41</v>
      </c>
      <c r="E40" s="76">
        <v>1.43</v>
      </c>
      <c r="F40" s="93">
        <v>1.0000000000000009</v>
      </c>
    </row>
    <row r="60" spans="1:2" x14ac:dyDescent="0.25">
      <c r="A60" s="28"/>
      <c r="B60" s="28"/>
    </row>
    <row r="61" spans="1:2" x14ac:dyDescent="0.25">
      <c r="A61" s="28"/>
      <c r="B61" s="28"/>
    </row>
    <row r="62" spans="1:2" x14ac:dyDescent="0.25">
      <c r="A62" s="28"/>
      <c r="B62" s="28"/>
    </row>
    <row r="63" spans="1:2" x14ac:dyDescent="0.25">
      <c r="A63" s="28"/>
      <c r="B63" s="28"/>
    </row>
    <row r="64" spans="1:2" x14ac:dyDescent="0.25">
      <c r="A64" s="28"/>
      <c r="B64" s="28"/>
    </row>
    <row r="65" spans="1:2" x14ac:dyDescent="0.25">
      <c r="A65" s="28"/>
      <c r="B65" s="28"/>
    </row>
    <row r="66" spans="1:2" x14ac:dyDescent="0.25">
      <c r="A66" s="28"/>
      <c r="B66" s="28"/>
    </row>
    <row r="67" spans="1:2" x14ac:dyDescent="0.25">
      <c r="A67" s="28"/>
      <c r="B67" s="28"/>
    </row>
    <row r="68" spans="1:2" x14ac:dyDescent="0.25">
      <c r="A68" s="28"/>
      <c r="B68" s="28"/>
    </row>
    <row r="69" spans="1:2" x14ac:dyDescent="0.25">
      <c r="A69" s="28"/>
      <c r="B69" s="28"/>
    </row>
  </sheetData>
  <mergeCells count="2">
    <mergeCell ref="F1:G1"/>
    <mergeCell ref="F14:G14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4294967294" verticalDpi="4294967294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showRowColHeaders="0" topLeftCell="A19" zoomScale="85" zoomScaleNormal="85" workbookViewId="0">
      <selection activeCell="I33" sqref="I33"/>
    </sheetView>
  </sheetViews>
  <sheetFormatPr baseColWidth="10" defaultRowHeight="15" x14ac:dyDescent="0.25"/>
  <cols>
    <col min="1" max="1" width="54.7109375" customWidth="1"/>
    <col min="2" max="2" width="13.28515625" customWidth="1"/>
    <col min="3" max="4" width="13.28515625" bestFit="1" customWidth="1"/>
    <col min="5" max="5" width="10.7109375" bestFit="1" customWidth="1"/>
    <col min="6" max="6" width="10.7109375" customWidth="1"/>
  </cols>
  <sheetData>
    <row r="1" spans="1:6" ht="15.75" x14ac:dyDescent="0.25">
      <c r="A1" s="25" t="s">
        <v>66</v>
      </c>
      <c r="B1" s="25"/>
      <c r="C1" s="25"/>
    </row>
    <row r="2" spans="1:6" x14ac:dyDescent="0.25">
      <c r="A2" s="53" t="s">
        <v>291</v>
      </c>
    </row>
    <row r="3" spans="1:6" ht="15.75" thickBot="1" x14ac:dyDescent="0.3">
      <c r="A3" s="26" t="s">
        <v>292</v>
      </c>
      <c r="B3" s="29">
        <v>44196</v>
      </c>
      <c r="C3" s="29">
        <v>44104</v>
      </c>
      <c r="D3" s="29">
        <v>44012</v>
      </c>
      <c r="E3" s="29">
        <v>43921</v>
      </c>
      <c r="F3" s="29">
        <v>43830</v>
      </c>
    </row>
    <row r="4" spans="1:6" x14ac:dyDescent="0.25">
      <c r="A4" s="53" t="s">
        <v>293</v>
      </c>
      <c r="B4" s="50">
        <v>4087.0635611569428</v>
      </c>
      <c r="C4" s="50">
        <v>4059.4533301605579</v>
      </c>
      <c r="D4" s="50">
        <v>4013.5883353667386</v>
      </c>
      <c r="E4" s="50">
        <v>3925.33207559929</v>
      </c>
      <c r="F4" s="50">
        <v>3938.059205969656</v>
      </c>
    </row>
    <row r="5" spans="1:6" x14ac:dyDescent="0.25">
      <c r="A5" s="24" t="s">
        <v>294</v>
      </c>
      <c r="B5" s="15">
        <v>3739.6345611569427</v>
      </c>
      <c r="C5" s="15">
        <v>3711.9563301605581</v>
      </c>
      <c r="D5" s="15">
        <v>3666.0373353667387</v>
      </c>
      <c r="E5" s="15">
        <v>3577.7780755992899</v>
      </c>
      <c r="F5" s="15">
        <v>3590.4852059696559</v>
      </c>
    </row>
    <row r="6" spans="1:6" x14ac:dyDescent="0.25">
      <c r="A6" s="4" t="s">
        <v>295</v>
      </c>
      <c r="B6" s="15">
        <v>2789.1840000000002</v>
      </c>
      <c r="C6" s="15">
        <v>2819.7249999999999</v>
      </c>
      <c r="D6" s="15">
        <v>2819.7249999999999</v>
      </c>
      <c r="E6" s="15">
        <v>2819.7249999999999</v>
      </c>
      <c r="F6" s="15">
        <v>2819.7249999999999</v>
      </c>
    </row>
    <row r="7" spans="1:6" x14ac:dyDescent="0.25">
      <c r="A7" s="4" t="s">
        <v>296</v>
      </c>
      <c r="B7" s="15">
        <v>1086.297</v>
      </c>
      <c r="C7" s="15">
        <v>1076.636</v>
      </c>
      <c r="D7" s="15">
        <v>1067.107</v>
      </c>
      <c r="E7" s="15">
        <v>1069.413</v>
      </c>
      <c r="F7" s="15">
        <v>946.25099999999998</v>
      </c>
    </row>
    <row r="8" spans="1:6" x14ac:dyDescent="0.25">
      <c r="A8" s="4" t="s">
        <v>297</v>
      </c>
      <c r="B8" s="15">
        <v>54.085066136345006</v>
      </c>
      <c r="C8" s="15">
        <v>33.559149044258</v>
      </c>
      <c r="D8" s="15">
        <v>27.020143410356003</v>
      </c>
      <c r="E8" s="15">
        <v>21.240571705178002</v>
      </c>
      <c r="F8" s="15">
        <v>87.907286820712002</v>
      </c>
    </row>
    <row r="9" spans="1:6" x14ac:dyDescent="0.25">
      <c r="A9" s="4" t="s">
        <v>298</v>
      </c>
      <c r="B9" s="15">
        <v>-500.43126956112485</v>
      </c>
      <c r="C9" s="15">
        <v>-474.43669654208099</v>
      </c>
      <c r="D9" s="15">
        <v>-443.19618897770846</v>
      </c>
      <c r="E9" s="15">
        <v>-447.86868716059843</v>
      </c>
      <c r="F9" s="15">
        <v>-437.71105615124719</v>
      </c>
    </row>
    <row r="10" spans="1:6" x14ac:dyDescent="0.25">
      <c r="A10" s="4" t="s">
        <v>299</v>
      </c>
      <c r="B10" s="15">
        <v>310.49976458172233</v>
      </c>
      <c r="C10" s="15">
        <v>256.47287765838121</v>
      </c>
      <c r="D10" s="15">
        <v>195.38138093409128</v>
      </c>
      <c r="E10" s="15">
        <v>115.26819105471036</v>
      </c>
      <c r="F10" s="15">
        <v>174.31297530019128</v>
      </c>
    </row>
    <row r="11" spans="1:6" x14ac:dyDescent="0.25">
      <c r="A11" s="24" t="s">
        <v>300</v>
      </c>
      <c r="B11" s="15">
        <v>47.429000000000002</v>
      </c>
      <c r="C11" s="15">
        <v>47.497</v>
      </c>
      <c r="D11" s="15">
        <v>47.551000000000002</v>
      </c>
      <c r="E11" s="15">
        <v>47.554000000000002</v>
      </c>
      <c r="F11" s="15">
        <v>47.573999999999998</v>
      </c>
    </row>
    <row r="12" spans="1:6" x14ac:dyDescent="0.25">
      <c r="A12" s="24" t="s">
        <v>301</v>
      </c>
      <c r="B12" s="15">
        <v>300</v>
      </c>
      <c r="C12" s="15">
        <v>300</v>
      </c>
      <c r="D12" s="15">
        <v>300</v>
      </c>
      <c r="E12" s="15">
        <v>300</v>
      </c>
      <c r="F12" s="15">
        <v>300</v>
      </c>
    </row>
    <row r="13" spans="1:6" x14ac:dyDescent="0.25">
      <c r="A13" s="53" t="s">
        <v>302</v>
      </c>
      <c r="B13" s="50">
        <v>22492.427567500003</v>
      </c>
      <c r="C13" s="50">
        <v>22822.007263820004</v>
      </c>
      <c r="D13" s="50">
        <v>23167.735809260528</v>
      </c>
      <c r="E13" s="50">
        <v>23296.528652891255</v>
      </c>
      <c r="F13" s="50">
        <v>23000.037200835061</v>
      </c>
    </row>
    <row r="14" spans="1:6" x14ac:dyDescent="0.25">
      <c r="A14" s="33" t="s">
        <v>303</v>
      </c>
      <c r="B14" s="61">
        <v>0.16626193637544287</v>
      </c>
      <c r="C14" s="61">
        <v>0.16264810922416828</v>
      </c>
      <c r="D14" s="61">
        <v>0.15823891318293445</v>
      </c>
      <c r="E14" s="61">
        <v>0.15357558754382333</v>
      </c>
      <c r="F14" s="61">
        <v>0.15610779994039733</v>
      </c>
    </row>
    <row r="15" spans="1:6" x14ac:dyDescent="0.25">
      <c r="A15" t="s">
        <v>300</v>
      </c>
      <c r="B15" s="46">
        <v>2.1086652322282731E-3</v>
      </c>
      <c r="C15" s="46">
        <v>2.0811929227319784E-3</v>
      </c>
      <c r="D15" s="46">
        <v>2.0524664296712619E-3</v>
      </c>
      <c r="E15" s="46">
        <v>2.0412483210926033E-3</v>
      </c>
      <c r="F15" s="106">
        <v>2.0684314370705771E-3</v>
      </c>
    </row>
    <row r="16" spans="1:6" x14ac:dyDescent="0.25">
      <c r="A16" t="s">
        <v>301</v>
      </c>
      <c r="B16" s="46">
        <v>1.3337822211484152E-2</v>
      </c>
      <c r="C16" s="46">
        <v>1.3145206577670033E-2</v>
      </c>
      <c r="D16" s="46">
        <v>1.2949042688931434E-2</v>
      </c>
      <c r="E16" s="46">
        <v>1.2877455026449531E-2</v>
      </c>
      <c r="F16" s="106">
        <v>1.3043457164021801E-2</v>
      </c>
    </row>
    <row r="17" spans="1:7" ht="15.75" thickBot="1" x14ac:dyDescent="0.3">
      <c r="A17" s="33" t="s">
        <v>304</v>
      </c>
      <c r="B17" s="61">
        <v>0.18170842381915531</v>
      </c>
      <c r="C17" s="61">
        <v>0.17787450872457031</v>
      </c>
      <c r="D17" s="61">
        <v>0.17324042230153716</v>
      </c>
      <c r="E17" s="61">
        <v>0.16849429089136547</v>
      </c>
      <c r="F17" s="61">
        <v>0.17121968854148972</v>
      </c>
      <c r="G17" s="76"/>
    </row>
    <row r="18" spans="1:7" ht="18" customHeight="1" thickBot="1" x14ac:dyDescent="0.3">
      <c r="A18" s="124" t="s">
        <v>305</v>
      </c>
      <c r="B18" s="82"/>
      <c r="C18" s="82"/>
      <c r="D18" s="82"/>
      <c r="E18" s="81"/>
      <c r="F18" s="81"/>
      <c r="G18" s="79"/>
    </row>
    <row r="19" spans="1:7" x14ac:dyDescent="0.25">
      <c r="A19" s="125"/>
      <c r="B19" s="80"/>
      <c r="C19" s="80"/>
      <c r="D19" s="80"/>
      <c r="E19" s="84"/>
      <c r="F19" s="84"/>
      <c r="G19" s="83"/>
    </row>
    <row r="20" spans="1:7" ht="8.1" customHeight="1" x14ac:dyDescent="0.25">
      <c r="G20" s="83"/>
    </row>
    <row r="21" spans="1:7" x14ac:dyDescent="0.25">
      <c r="A21" s="53" t="s">
        <v>306</v>
      </c>
      <c r="G21" s="79"/>
    </row>
    <row r="22" spans="1:7" ht="15.75" thickBot="1" x14ac:dyDescent="0.3">
      <c r="A22" s="26" t="s">
        <v>292</v>
      </c>
      <c r="B22" s="29">
        <v>44196</v>
      </c>
      <c r="C22" s="29">
        <v>44104</v>
      </c>
      <c r="D22" s="29">
        <v>44012</v>
      </c>
      <c r="E22" s="29">
        <v>43921</v>
      </c>
      <c r="F22" s="29">
        <v>43830</v>
      </c>
      <c r="G22" s="76"/>
    </row>
    <row r="23" spans="1:7" x14ac:dyDescent="0.25">
      <c r="A23" s="53" t="s">
        <v>293</v>
      </c>
      <c r="B23" s="50">
        <v>3690.7406070269576</v>
      </c>
      <c r="C23" s="50">
        <v>3663.2786741919986</v>
      </c>
      <c r="D23" s="50">
        <v>3658.4149672392905</v>
      </c>
      <c r="E23" s="50">
        <v>3608.7084056783101</v>
      </c>
      <c r="F23" s="50">
        <v>3539.6336354375312</v>
      </c>
    </row>
    <row r="24" spans="1:7" x14ac:dyDescent="0.25">
      <c r="A24" s="24" t="s">
        <v>294</v>
      </c>
      <c r="B24" s="15">
        <v>3343.3116070269575</v>
      </c>
      <c r="C24" s="15">
        <v>3315.7816741919987</v>
      </c>
      <c r="D24" s="15">
        <v>3310.8639672392906</v>
      </c>
      <c r="E24" s="15">
        <v>3261.15440567831</v>
      </c>
      <c r="F24" s="15">
        <v>3192.0596354375316</v>
      </c>
    </row>
    <row r="25" spans="1:7" x14ac:dyDescent="0.25">
      <c r="A25" s="4" t="s">
        <v>295</v>
      </c>
      <c r="B25" s="15">
        <v>2789.1840000000002</v>
      </c>
      <c r="C25" s="15">
        <v>2819.7249999999999</v>
      </c>
      <c r="D25" s="15">
        <v>2819.7249999999999</v>
      </c>
      <c r="E25" s="15">
        <v>2819.7249999999999</v>
      </c>
      <c r="F25" s="15">
        <v>2819.7249999999999</v>
      </c>
    </row>
    <row r="26" spans="1:7" x14ac:dyDescent="0.25">
      <c r="A26" s="4" t="s">
        <v>296</v>
      </c>
      <c r="B26" s="15">
        <v>1086.297</v>
      </c>
      <c r="C26" s="15">
        <v>1076.636</v>
      </c>
      <c r="D26" s="15">
        <v>1067.107</v>
      </c>
      <c r="E26" s="15">
        <v>1069.413</v>
      </c>
      <c r="F26" s="15">
        <v>946.25099999999998</v>
      </c>
      <c r="G26" s="15"/>
    </row>
    <row r="27" spans="1:7" x14ac:dyDescent="0.25">
      <c r="A27" s="4" t="s">
        <v>297</v>
      </c>
      <c r="B27" s="15">
        <v>54.085066136345006</v>
      </c>
      <c r="C27" s="15">
        <v>33.559149044258</v>
      </c>
      <c r="D27" s="15">
        <v>27.020143410356003</v>
      </c>
      <c r="E27" s="15">
        <v>21.240571705178002</v>
      </c>
      <c r="F27" s="15">
        <v>87.907286820712002</v>
      </c>
      <c r="G27" s="15"/>
    </row>
    <row r="28" spans="1:7" x14ac:dyDescent="0.25">
      <c r="A28" s="4" t="s">
        <v>298</v>
      </c>
      <c r="B28" s="15">
        <v>-737.50631773938778</v>
      </c>
      <c r="C28" s="15">
        <v>-710.9998932582896</v>
      </c>
      <c r="D28" s="15">
        <v>-678.78523401580571</v>
      </c>
      <c r="E28" s="15">
        <v>-683.13177587757798</v>
      </c>
      <c r="F28" s="15">
        <v>-737.34163522137078</v>
      </c>
      <c r="G28" s="15"/>
    </row>
    <row r="29" spans="1:7" x14ac:dyDescent="0.25">
      <c r="A29" s="4" t="s">
        <v>307</v>
      </c>
      <c r="B29" s="15">
        <v>151.25185863000013</v>
      </c>
      <c r="C29" s="15">
        <v>96.861418406030452</v>
      </c>
      <c r="D29" s="15">
        <v>75.79705784474038</v>
      </c>
      <c r="E29" s="15">
        <v>33.90760985071006</v>
      </c>
      <c r="F29" s="15">
        <v>75.517983838190503</v>
      </c>
    </row>
    <row r="30" spans="1:7" x14ac:dyDescent="0.25">
      <c r="A30" s="24" t="s">
        <v>300</v>
      </c>
      <c r="B30" s="15">
        <v>47.429000000000002</v>
      </c>
      <c r="C30" s="15">
        <v>47.497</v>
      </c>
      <c r="D30" s="15">
        <v>47.551000000000002</v>
      </c>
      <c r="E30" s="15">
        <v>47.554000000000002</v>
      </c>
      <c r="F30" s="15">
        <v>47.573999999999998</v>
      </c>
      <c r="G30" s="15"/>
    </row>
    <row r="31" spans="1:7" x14ac:dyDescent="0.25">
      <c r="A31" s="24" t="s">
        <v>301</v>
      </c>
      <c r="B31" s="15">
        <v>300</v>
      </c>
      <c r="C31" s="15">
        <v>300</v>
      </c>
      <c r="D31" s="15">
        <v>300</v>
      </c>
      <c r="E31" s="15">
        <v>300</v>
      </c>
      <c r="F31" s="15">
        <v>300</v>
      </c>
      <c r="G31" s="15"/>
    </row>
    <row r="32" spans="1:7" x14ac:dyDescent="0.25">
      <c r="A32" s="53" t="s">
        <v>302</v>
      </c>
      <c r="B32" s="50">
        <v>22259.899001632337</v>
      </c>
      <c r="C32" s="50">
        <v>22568.256145540585</v>
      </c>
      <c r="D32" s="50">
        <v>22954.109790326111</v>
      </c>
      <c r="E32" s="50">
        <v>23113.086893243246</v>
      </c>
      <c r="F32" s="50">
        <v>22793.292122959974</v>
      </c>
    </row>
    <row r="33" spans="1:8" x14ac:dyDescent="0.25">
      <c r="A33" s="33" t="s">
        <v>303</v>
      </c>
      <c r="B33" s="61">
        <v>0.15019437450195933</v>
      </c>
      <c r="C33" s="61">
        <v>0.1469223697572746</v>
      </c>
      <c r="D33" s="61">
        <v>0.14423839554146581</v>
      </c>
      <c r="E33" s="61">
        <v>0.14109558021138485</v>
      </c>
      <c r="F33" s="61">
        <v>0.14004381719927719</v>
      </c>
      <c r="G33" s="79"/>
    </row>
    <row r="34" spans="1:8" x14ac:dyDescent="0.25">
      <c r="A34" t="s">
        <v>300</v>
      </c>
      <c r="B34" s="46">
        <v>2.1306925065797465E-3</v>
      </c>
      <c r="C34" s="46">
        <v>2.1045932700203447E-3</v>
      </c>
      <c r="D34" s="46">
        <v>2.0715680300544752E-3</v>
      </c>
      <c r="E34" s="46">
        <v>2.0574491074968303E-3</v>
      </c>
      <c r="F34" s="106">
        <v>2.087193010266301E-3</v>
      </c>
    </row>
    <row r="35" spans="1:8" x14ac:dyDescent="0.25">
      <c r="A35" t="s">
        <v>301</v>
      </c>
      <c r="B35" s="46">
        <v>1.3477150097491491E-2</v>
      </c>
      <c r="C35" s="46">
        <v>1.329300757955457E-2</v>
      </c>
      <c r="D35" s="46">
        <v>1.3069554983414493E-2</v>
      </c>
      <c r="E35" s="46">
        <v>1.2979659592233021E-2</v>
      </c>
      <c r="F35" s="106">
        <v>1.3161766996256156E-2</v>
      </c>
    </row>
    <row r="36" spans="1:8" x14ac:dyDescent="0.25">
      <c r="A36" s="33" t="s">
        <v>304</v>
      </c>
      <c r="B36" s="136">
        <v>0.16580221710603055</v>
      </c>
      <c r="C36" s="136">
        <v>0.16231997060684952</v>
      </c>
      <c r="D36" s="136">
        <v>0.15937951855493479</v>
      </c>
      <c r="E36" s="136">
        <v>0.1561326889111147</v>
      </c>
      <c r="F36" s="136">
        <v>0.15529277720579965</v>
      </c>
      <c r="G36" s="76"/>
      <c r="H36" s="79"/>
    </row>
    <row r="37" spans="1:8" x14ac:dyDescent="0.25">
      <c r="A37" s="138"/>
      <c r="B37" s="95"/>
      <c r="C37" s="95"/>
      <c r="D37" s="95"/>
      <c r="E37" s="137"/>
      <c r="F37" s="137"/>
    </row>
    <row r="39" spans="1:8" ht="45" customHeight="1" x14ac:dyDescent="0.25">
      <c r="A39" s="163" t="str">
        <f>Relevantes!A46</f>
        <v xml:space="preserve">En Jun'20 se considera el efecto del phase in IFRS9 introducido por el  Reglamento (UE) 2020/873,  que contó con la aprobación supervisora durante el tercer trimestre. En Jun'20 y Sept'20 se incluye deducción de software a efectos prudenciales anticipada por el Reglamento (UE) 2020/873, que no han sido parte del cálculo regulatorio hasta la publicación en diciembre del Reglamento (UE) 2020/2176
</v>
      </c>
      <c r="B39" s="163"/>
      <c r="C39" s="163"/>
      <c r="D39" s="163"/>
      <c r="E39" s="163"/>
      <c r="F39" s="163"/>
    </row>
    <row r="40" spans="1:8" ht="15.75" thickBot="1" x14ac:dyDescent="0.3">
      <c r="C40" s="126" t="s">
        <v>308</v>
      </c>
    </row>
    <row r="41" spans="1:8" x14ac:dyDescent="0.25">
      <c r="B41" s="78"/>
      <c r="C41" s="78" t="s">
        <v>309</v>
      </c>
    </row>
    <row r="42" spans="1:8" x14ac:dyDescent="0.25">
      <c r="A42" t="s">
        <v>312</v>
      </c>
      <c r="B42" s="149"/>
      <c r="C42" s="149">
        <v>0.16626193637544287</v>
      </c>
    </row>
    <row r="43" spans="1:8" x14ac:dyDescent="0.25">
      <c r="A43" t="s">
        <v>313</v>
      </c>
      <c r="B43" s="149"/>
      <c r="C43" s="149">
        <v>0.18170842381915531</v>
      </c>
    </row>
    <row r="44" spans="1:8" ht="15.75" thickBot="1" x14ac:dyDescent="0.3">
      <c r="A44" t="s">
        <v>310</v>
      </c>
      <c r="B44" s="150"/>
      <c r="C44" s="150">
        <v>0.1225</v>
      </c>
    </row>
    <row r="45" spans="1:8" x14ac:dyDescent="0.25">
      <c r="A45" s="77" t="s">
        <v>311</v>
      </c>
      <c r="B45" s="115"/>
      <c r="C45" s="115">
        <v>5.9208423819155309E-2</v>
      </c>
      <c r="D45" s="138"/>
    </row>
    <row r="53" spans="1:3" x14ac:dyDescent="0.25">
      <c r="C53" s="28"/>
    </row>
    <row r="54" spans="1:3" x14ac:dyDescent="0.25">
      <c r="A54" s="28"/>
      <c r="B54" s="28"/>
      <c r="C54" s="28"/>
    </row>
    <row r="55" spans="1:3" x14ac:dyDescent="0.25">
      <c r="A55" s="28"/>
      <c r="B55" s="28"/>
      <c r="C55" s="28"/>
    </row>
    <row r="56" spans="1:3" x14ac:dyDescent="0.25">
      <c r="A56" s="28"/>
      <c r="B56" s="28"/>
      <c r="C56" s="28"/>
    </row>
    <row r="57" spans="1:3" x14ac:dyDescent="0.25">
      <c r="A57" s="28"/>
      <c r="B57" s="28"/>
      <c r="C57" s="28"/>
    </row>
    <row r="58" spans="1:3" x14ac:dyDescent="0.25">
      <c r="A58" s="28"/>
      <c r="B58" s="28"/>
      <c r="C58" s="28"/>
    </row>
    <row r="59" spans="1:3" x14ac:dyDescent="0.25">
      <c r="A59" s="28"/>
      <c r="B59" s="28"/>
      <c r="C59" s="28"/>
    </row>
    <row r="60" spans="1:3" x14ac:dyDescent="0.25">
      <c r="A60" s="28"/>
      <c r="B60" s="28"/>
      <c r="C60" s="28"/>
    </row>
    <row r="61" spans="1:3" x14ac:dyDescent="0.25">
      <c r="A61" s="28"/>
      <c r="B61" s="28"/>
      <c r="C61" s="28"/>
    </row>
    <row r="62" spans="1:3" x14ac:dyDescent="0.25">
      <c r="A62" s="28"/>
      <c r="B62" s="28"/>
      <c r="C62" s="28"/>
    </row>
    <row r="63" spans="1:3" x14ac:dyDescent="0.25">
      <c r="A63" s="28"/>
      <c r="B63" s="28"/>
      <c r="C63" s="28"/>
    </row>
    <row r="64" spans="1:3" x14ac:dyDescent="0.25">
      <c r="A64" s="28"/>
      <c r="B64" s="28"/>
      <c r="C64" s="28"/>
    </row>
    <row r="65" spans="1:3" x14ac:dyDescent="0.25">
      <c r="A65" s="28"/>
      <c r="B65" s="28"/>
      <c r="C65" s="28"/>
    </row>
    <row r="66" spans="1:3" x14ac:dyDescent="0.25">
      <c r="A66" s="28"/>
      <c r="B66" s="28"/>
    </row>
  </sheetData>
  <mergeCells count="1">
    <mergeCell ref="A39:F39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showRowColHeaders="0" topLeftCell="A34" zoomScale="90" zoomScaleNormal="90" workbookViewId="0">
      <selection activeCell="A46" sqref="A46:F46"/>
    </sheetView>
  </sheetViews>
  <sheetFormatPr baseColWidth="10" defaultRowHeight="15" x14ac:dyDescent="0.25"/>
  <cols>
    <col min="1" max="1" width="56.140625" customWidth="1"/>
    <col min="2" max="5" width="10.7109375" customWidth="1"/>
    <col min="8" max="8" width="11.42578125" customWidth="1"/>
  </cols>
  <sheetData>
    <row r="1" spans="1:8" ht="15.75" x14ac:dyDescent="0.25">
      <c r="A1" s="25" t="s">
        <v>28</v>
      </c>
      <c r="B1" s="25"/>
      <c r="C1" s="25"/>
      <c r="D1" s="25"/>
    </row>
    <row r="2" spans="1:8" ht="15.75" thickBot="1" x14ac:dyDescent="0.3">
      <c r="A2" s="26" t="s">
        <v>29</v>
      </c>
      <c r="B2" s="126">
        <v>44196</v>
      </c>
      <c r="C2" s="126">
        <v>44104</v>
      </c>
      <c r="D2" s="126">
        <v>44012</v>
      </c>
      <c r="E2" s="126">
        <v>43830</v>
      </c>
      <c r="F2" s="30" t="s">
        <v>30</v>
      </c>
      <c r="G2" s="30" t="s">
        <v>31</v>
      </c>
    </row>
    <row r="3" spans="1:8" x14ac:dyDescent="0.25">
      <c r="A3" s="33" t="s">
        <v>32</v>
      </c>
      <c r="B3" s="33"/>
      <c r="C3" s="33"/>
      <c r="D3" s="33"/>
      <c r="E3" s="33"/>
      <c r="F3" s="34"/>
      <c r="G3" s="34"/>
    </row>
    <row r="4" spans="1:8" x14ac:dyDescent="0.25">
      <c r="A4" t="s">
        <v>33</v>
      </c>
      <c r="B4" s="15">
        <v>65544.264760163744</v>
      </c>
      <c r="C4" s="15">
        <v>62145.006999999991</v>
      </c>
      <c r="D4" s="15">
        <v>63002.234999999986</v>
      </c>
      <c r="E4" s="15">
        <v>56707.614522413001</v>
      </c>
      <c r="F4" s="31">
        <v>5.4698807261599529E-2</v>
      </c>
      <c r="G4" s="31">
        <v>0.15582828359422812</v>
      </c>
    </row>
    <row r="5" spans="1:8" x14ac:dyDescent="0.25">
      <c r="A5" s="22" t="s">
        <v>34</v>
      </c>
      <c r="B5" s="15">
        <v>26931.725130000003</v>
      </c>
      <c r="C5" s="15">
        <v>26849.482</v>
      </c>
      <c r="D5" s="15">
        <v>27813.7</v>
      </c>
      <c r="E5" s="15">
        <v>27150.820000000003</v>
      </c>
      <c r="F5" s="31">
        <v>3.0631179402270245E-3</v>
      </c>
      <c r="G5" s="31">
        <v>-8.0695489123349048E-3</v>
      </c>
    </row>
    <row r="6" spans="1:8" x14ac:dyDescent="0.25">
      <c r="A6" s="23" t="s">
        <v>35</v>
      </c>
      <c r="B6" s="15">
        <v>25750.684390000002</v>
      </c>
      <c r="C6" s="15">
        <v>25559.552423000001</v>
      </c>
      <c r="D6" s="15">
        <v>26494.140718000002</v>
      </c>
      <c r="E6" s="15">
        <v>25800.247099000004</v>
      </c>
      <c r="F6" s="31">
        <v>7.4779074311179753E-3</v>
      </c>
      <c r="G6" s="31">
        <v>-1.9210168340567033E-3</v>
      </c>
      <c r="H6" s="127"/>
    </row>
    <row r="7" spans="1:8" x14ac:dyDescent="0.25">
      <c r="A7" s="27" t="s">
        <v>36</v>
      </c>
      <c r="B7" s="99">
        <v>41327.450400429996</v>
      </c>
      <c r="C7" s="99">
        <v>40275.972043739996</v>
      </c>
      <c r="D7" s="99">
        <v>39905.104724889999</v>
      </c>
      <c r="E7" s="99">
        <v>38034.62504028</v>
      </c>
      <c r="F7" s="31">
        <v>2.6106839967712944E-2</v>
      </c>
      <c r="G7" s="31">
        <v>8.6574413620819954E-2</v>
      </c>
    </row>
    <row r="8" spans="1:8" x14ac:dyDescent="0.25">
      <c r="A8" s="27" t="s">
        <v>37</v>
      </c>
      <c r="B8" s="15">
        <v>12887.805</v>
      </c>
      <c r="C8" s="15">
        <v>12566.536999999998</v>
      </c>
      <c r="D8" s="15">
        <v>12269.460000000001</v>
      </c>
      <c r="E8" s="15">
        <v>12863.263365000001</v>
      </c>
      <c r="F8" s="31">
        <v>2.5565356629276777E-2</v>
      </c>
      <c r="G8" s="31">
        <v>1.9078856044241138E-3</v>
      </c>
    </row>
    <row r="9" spans="1:8" x14ac:dyDescent="0.25">
      <c r="A9" t="s">
        <v>38</v>
      </c>
      <c r="B9" s="15">
        <v>4000.5624153910499</v>
      </c>
      <c r="C9" s="15">
        <v>3990.5590000000002</v>
      </c>
      <c r="D9" s="15">
        <v>3964.6550000000002</v>
      </c>
      <c r="E9" s="15">
        <v>3970.9656704745998</v>
      </c>
      <c r="F9" s="31">
        <v>2.5067704527234548E-3</v>
      </c>
      <c r="G9" s="31">
        <v>7.4532865233540736E-3</v>
      </c>
    </row>
    <row r="10" spans="1:8" x14ac:dyDescent="0.25">
      <c r="A10" t="s">
        <v>39</v>
      </c>
      <c r="B10" s="15">
        <v>4005.1922395337501</v>
      </c>
      <c r="C10" s="15">
        <v>4074.6130000000003</v>
      </c>
      <c r="D10" s="15">
        <v>4062.4480000000003</v>
      </c>
      <c r="E10" s="15">
        <v>3970.3945922239996</v>
      </c>
      <c r="F10" s="31">
        <v>-1.7037387468760875E-2</v>
      </c>
      <c r="G10" s="31">
        <v>8.7642793433936293E-3</v>
      </c>
    </row>
    <row r="11" spans="1:8" x14ac:dyDescent="0.25">
      <c r="A11" s="151" t="s">
        <v>40</v>
      </c>
      <c r="B11" s="86"/>
      <c r="C11" s="86"/>
      <c r="D11" s="86"/>
      <c r="E11" s="86"/>
      <c r="F11" s="31"/>
      <c r="G11" s="31"/>
    </row>
    <row r="12" spans="1:8" x14ac:dyDescent="0.25">
      <c r="A12" s="33" t="s">
        <v>41</v>
      </c>
      <c r="B12" s="33"/>
      <c r="C12" s="33"/>
      <c r="D12" s="33"/>
      <c r="E12" s="33"/>
      <c r="F12" s="35"/>
      <c r="G12" s="35"/>
    </row>
    <row r="13" spans="1:8" x14ac:dyDescent="0.25">
      <c r="A13" t="s">
        <v>42</v>
      </c>
      <c r="B13" s="15">
        <v>578.19277135000004</v>
      </c>
      <c r="C13" s="15">
        <v>426.93200000000002</v>
      </c>
      <c r="D13" s="15">
        <v>277.31099999999998</v>
      </c>
      <c r="E13" s="15">
        <v>578.54317417000004</v>
      </c>
      <c r="F13" s="31"/>
      <c r="G13" s="31">
        <v>-6.0566408116853251E-4</v>
      </c>
    </row>
    <row r="14" spans="1:8" x14ac:dyDescent="0.25">
      <c r="A14" t="s">
        <v>43</v>
      </c>
      <c r="B14" s="15">
        <v>954.8293599845</v>
      </c>
      <c r="C14" s="15">
        <v>760.18399999999997</v>
      </c>
      <c r="D14" s="15">
        <v>528.22537868970005</v>
      </c>
      <c r="E14" s="15">
        <v>1008.556954532108</v>
      </c>
      <c r="F14" s="31"/>
      <c r="G14" s="31">
        <v>-5.3271750599879007E-2</v>
      </c>
    </row>
    <row r="15" spans="1:8" x14ac:dyDescent="0.25">
      <c r="A15" t="s">
        <v>44</v>
      </c>
      <c r="B15" s="15">
        <v>382.9327672837515</v>
      </c>
      <c r="C15" s="15">
        <v>330.94400000000002</v>
      </c>
      <c r="D15" s="15">
        <v>239.11337868970003</v>
      </c>
      <c r="E15" s="15">
        <v>401.93488332210796</v>
      </c>
      <c r="F15" s="31"/>
      <c r="G15" s="31">
        <v>-4.7276603317677933E-2</v>
      </c>
    </row>
    <row r="16" spans="1:8" x14ac:dyDescent="0.25">
      <c r="A16" t="s">
        <v>45</v>
      </c>
      <c r="B16" s="15">
        <v>77.825793252751311</v>
      </c>
      <c r="C16" s="15">
        <v>77.364000000000004</v>
      </c>
      <c r="D16" s="15">
        <v>60.887999999999998</v>
      </c>
      <c r="E16" s="15">
        <v>172.27541047700399</v>
      </c>
      <c r="F16" s="31"/>
      <c r="G16" s="31">
        <v>-0.54824781414095192</v>
      </c>
    </row>
    <row r="17" spans="1:7" x14ac:dyDescent="0.25">
      <c r="A17" t="s">
        <v>46</v>
      </c>
      <c r="B17" s="32">
        <v>0.54665896249616075</v>
      </c>
      <c r="C17" s="32">
        <v>0.51754180566810148</v>
      </c>
      <c r="D17" s="32">
        <v>0.504076499808645</v>
      </c>
      <c r="E17" s="32">
        <v>0.55916097814389365</v>
      </c>
      <c r="F17" s="85">
        <v>2.9117156828059265</v>
      </c>
      <c r="G17" s="85">
        <v>-1.25020156477329</v>
      </c>
    </row>
    <row r="18" spans="1:7" x14ac:dyDescent="0.25">
      <c r="A18" s="27" t="s">
        <v>47</v>
      </c>
      <c r="B18" s="32">
        <v>1.9641681440811038E-2</v>
      </c>
      <c r="C18" s="32">
        <v>2.6086235875871472E-2</v>
      </c>
      <c r="D18" s="32">
        <v>3.0921259710263809E-2</v>
      </c>
      <c r="E18" s="32">
        <v>4.3746403907902846E-2</v>
      </c>
      <c r="F18" s="85">
        <v>-0.64445544350604334</v>
      </c>
      <c r="G18" s="85">
        <v>-2.410472246709181</v>
      </c>
    </row>
    <row r="19" spans="1:7" x14ac:dyDescent="0.25">
      <c r="A19" s="27" t="s">
        <v>48</v>
      </c>
      <c r="B19" s="32">
        <v>1.2868802578955604E-3</v>
      </c>
      <c r="C19" s="32">
        <v>1.7410948709948245E-3</v>
      </c>
      <c r="D19" s="32">
        <v>2.1204973104096366E-3</v>
      </c>
      <c r="E19" s="32">
        <v>3.0593554636381198E-3</v>
      </c>
      <c r="F19" s="85">
        <v>-4.5421461309926414E-2</v>
      </c>
      <c r="G19" s="85">
        <v>-0.17724752057425594</v>
      </c>
    </row>
    <row r="20" spans="1:7" x14ac:dyDescent="0.25">
      <c r="A20" s="27" t="s">
        <v>49</v>
      </c>
      <c r="B20" s="32">
        <v>5.5045561791488548E-2</v>
      </c>
      <c r="C20" s="32">
        <v>6.5267516688345809E-2</v>
      </c>
      <c r="D20" s="32">
        <v>6.7536402679486324E-2</v>
      </c>
      <c r="E20" s="32">
        <v>4.3746403907902846E-2</v>
      </c>
      <c r="F20" s="85">
        <v>-1.0221954896857262</v>
      </c>
      <c r="G20" s="85">
        <v>1.1299157883585702</v>
      </c>
    </row>
    <row r="21" spans="1:7" x14ac:dyDescent="0.25">
      <c r="A21" s="27" t="s">
        <v>50</v>
      </c>
      <c r="B21" s="32">
        <v>3.606465514049789E-3</v>
      </c>
      <c r="C21" s="32">
        <v>4.3562029834191898E-3</v>
      </c>
      <c r="D21" s="32">
        <v>4.6314659098140318E-3</v>
      </c>
      <c r="E21" s="32">
        <v>3.0593554636381198E-3</v>
      </c>
      <c r="F21" s="85">
        <v>-7.4973746936940089E-2</v>
      </c>
      <c r="G21" s="85">
        <v>5.4711005041166917E-2</v>
      </c>
    </row>
    <row r="22" spans="1:7" x14ac:dyDescent="0.25">
      <c r="A22" s="152" t="s">
        <v>51</v>
      </c>
      <c r="F22" s="31"/>
      <c r="G22" s="31"/>
    </row>
    <row r="23" spans="1:7" x14ac:dyDescent="0.25">
      <c r="A23" s="33" t="s">
        <v>52</v>
      </c>
      <c r="B23" s="33"/>
      <c r="C23" s="33"/>
      <c r="D23" s="33"/>
      <c r="E23" s="33"/>
      <c r="F23" s="35"/>
      <c r="G23" s="35"/>
    </row>
    <row r="24" spans="1:7" x14ac:dyDescent="0.25">
      <c r="A24" t="s">
        <v>53</v>
      </c>
      <c r="B24" s="15">
        <v>1181.0407399999999</v>
      </c>
      <c r="C24" s="15">
        <v>1289.9295770000001</v>
      </c>
      <c r="D24" s="15">
        <v>1319.5592819999999</v>
      </c>
      <c r="E24" s="15">
        <v>1350.572901</v>
      </c>
      <c r="F24" s="31">
        <v>-8.4414559477924256E-2</v>
      </c>
      <c r="G24" s="31">
        <v>-0.12552610886422641</v>
      </c>
    </row>
    <row r="25" spans="1:7" x14ac:dyDescent="0.25">
      <c r="A25" t="s">
        <v>54</v>
      </c>
      <c r="B25" s="98">
        <v>1091.4293184200001</v>
      </c>
      <c r="C25" s="98">
        <v>1116.9546844799997</v>
      </c>
      <c r="D25" s="98">
        <v>1142.3220621299999</v>
      </c>
      <c r="E25" s="98">
        <v>1119.7329999999999</v>
      </c>
      <c r="F25" s="31">
        <v>-2.2852642470346098E-2</v>
      </c>
      <c r="G25" s="31">
        <v>-2.5277170164673075E-2</v>
      </c>
    </row>
    <row r="26" spans="1:7" x14ac:dyDescent="0.25">
      <c r="A26" t="s">
        <v>55</v>
      </c>
      <c r="B26" s="15">
        <v>2272.47005842</v>
      </c>
      <c r="C26" s="15">
        <v>2406.8842614799996</v>
      </c>
      <c r="D26" s="15">
        <v>2461.8813441299999</v>
      </c>
      <c r="E26" s="15">
        <v>2470.3059009999997</v>
      </c>
      <c r="F26" s="31">
        <v>-5.5845727695002657E-2</v>
      </c>
      <c r="G26" s="31">
        <v>-8.0085564504345064E-2</v>
      </c>
    </row>
    <row r="27" spans="1:7" x14ac:dyDescent="0.25">
      <c r="A27" t="s">
        <v>56</v>
      </c>
      <c r="B27" s="96">
        <v>4.1682305993377453E-2</v>
      </c>
      <c r="C27" s="96">
        <v>4.5622892366241452E-2</v>
      </c>
      <c r="D27" s="96">
        <v>4.5152233127179427E-2</v>
      </c>
      <c r="E27" s="96">
        <v>4.7838232440668031E-2</v>
      </c>
      <c r="F27" s="85">
        <v>-0.39405863728639995</v>
      </c>
      <c r="G27" s="85">
        <v>-0.61559264472905784</v>
      </c>
    </row>
    <row r="28" spans="1:7" x14ac:dyDescent="0.25">
      <c r="A28" t="s">
        <v>57</v>
      </c>
      <c r="B28" s="96">
        <v>0.67436736401658781</v>
      </c>
      <c r="C28" s="96">
        <v>0.65887528508077586</v>
      </c>
      <c r="D28" s="96">
        <v>0.608858981736904</v>
      </c>
      <c r="E28" s="96">
        <v>0.53965765154945899</v>
      </c>
      <c r="F28" s="85">
        <v>1.5492078935811948</v>
      </c>
      <c r="G28" s="85">
        <v>13.470971246712882</v>
      </c>
    </row>
    <row r="29" spans="1:7" x14ac:dyDescent="0.25">
      <c r="A29" t="s">
        <v>58</v>
      </c>
      <c r="B29" s="100">
        <v>0.62857801601259267</v>
      </c>
      <c r="C29" s="100">
        <v>0.6282990096833837</v>
      </c>
      <c r="D29" s="100">
        <v>0.62387962822072829</v>
      </c>
      <c r="E29" s="100">
        <v>0.62669314917038266</v>
      </c>
      <c r="F29" s="85">
        <v>2.7900632920896395E-2</v>
      </c>
      <c r="G29" s="85">
        <v>0.1884866842210009</v>
      </c>
    </row>
    <row r="30" spans="1:7" x14ac:dyDescent="0.25">
      <c r="A30" s="28" t="s">
        <v>59</v>
      </c>
      <c r="B30" s="96">
        <v>0.6523755068751812</v>
      </c>
      <c r="C30" s="96">
        <v>0.64468585579011806</v>
      </c>
      <c r="D30" s="96">
        <v>0.61582861733970828</v>
      </c>
      <c r="E30" s="96">
        <v>0.57910884616390679</v>
      </c>
      <c r="F30" s="85">
        <v>0.76896510850631428</v>
      </c>
      <c r="G30" s="85">
        <v>7.3266660711274412</v>
      </c>
    </row>
    <row r="31" spans="1:7" x14ac:dyDescent="0.25">
      <c r="A31" t="s">
        <v>60</v>
      </c>
      <c r="B31" s="104">
        <v>8.4523284448555936E-3</v>
      </c>
      <c r="C31" s="104">
        <v>9.1336976218807948E-3</v>
      </c>
      <c r="D31" s="104">
        <v>8.9482107494385579E-3</v>
      </c>
      <c r="E31" s="104">
        <v>4.1902535585944153E-4</v>
      </c>
      <c r="F31" s="85">
        <v>-6.8136917702520117E-2</v>
      </c>
      <c r="G31" s="85">
        <v>0.80333030889961532</v>
      </c>
    </row>
    <row r="32" spans="1:7" x14ac:dyDescent="0.25">
      <c r="A32" t="s">
        <v>61</v>
      </c>
      <c r="B32" s="104">
        <v>1.3668532259805001E-3</v>
      </c>
      <c r="C32" s="104">
        <v>1.2854003195631504E-3</v>
      </c>
      <c r="D32" s="104">
        <v>1.7382015713657735E-3</v>
      </c>
      <c r="E32" s="104">
        <v>4.1902535585944153E-4</v>
      </c>
      <c r="F32" s="85">
        <v>8.1452906417349685E-3</v>
      </c>
      <c r="G32" s="85">
        <v>9.4782787012105851E-2</v>
      </c>
    </row>
    <row r="33" spans="1:7" x14ac:dyDescent="0.25">
      <c r="A33" s="19" t="s">
        <v>51</v>
      </c>
      <c r="F33" s="31"/>
      <c r="G33" s="31"/>
    </row>
    <row r="34" spans="1:7" x14ac:dyDescent="0.25">
      <c r="A34" s="33" t="s">
        <v>62</v>
      </c>
      <c r="B34" s="33"/>
      <c r="C34" s="33"/>
      <c r="D34" s="33"/>
      <c r="E34" s="33"/>
      <c r="F34" s="35"/>
      <c r="G34" s="35"/>
    </row>
    <row r="35" spans="1:7" x14ac:dyDescent="0.25">
      <c r="A35" t="s">
        <v>63</v>
      </c>
      <c r="B35" s="104">
        <v>0.65166674617120313</v>
      </c>
      <c r="C35" s="104">
        <v>0.6666377156792459</v>
      </c>
      <c r="D35" s="104">
        <v>0.69699604077600052</v>
      </c>
      <c r="E35" s="104">
        <v>0.713844818274042</v>
      </c>
      <c r="F35" s="85">
        <v>-1.4970969508042775</v>
      </c>
      <c r="G35" s="85">
        <v>-6.2178072102838877</v>
      </c>
    </row>
    <row r="36" spans="1:7" x14ac:dyDescent="0.25">
      <c r="A36" t="s">
        <v>64</v>
      </c>
      <c r="B36" s="97">
        <v>3.1</v>
      </c>
      <c r="C36" s="97">
        <v>3.11</v>
      </c>
      <c r="D36" s="97">
        <v>3.46</v>
      </c>
      <c r="E36" s="97">
        <v>3.19</v>
      </c>
      <c r="F36" s="85">
        <v>-0.99999999999997868</v>
      </c>
      <c r="G36" s="85">
        <v>-8.9999999999999858</v>
      </c>
    </row>
    <row r="37" spans="1:7" x14ac:dyDescent="0.25">
      <c r="A37" t="s">
        <v>65</v>
      </c>
      <c r="B37" s="97">
        <v>1.42</v>
      </c>
      <c r="C37" s="97">
        <v>1.41</v>
      </c>
      <c r="D37" s="97">
        <v>1.41</v>
      </c>
      <c r="E37" s="97">
        <v>1.41</v>
      </c>
      <c r="F37" s="85">
        <v>1.0000000000000009</v>
      </c>
      <c r="G37" s="85">
        <v>1.0000000000000009</v>
      </c>
    </row>
    <row r="38" spans="1:7" x14ac:dyDescent="0.25">
      <c r="F38" s="31"/>
      <c r="G38" s="31"/>
    </row>
    <row r="39" spans="1:7" x14ac:dyDescent="0.25">
      <c r="A39" s="33" t="s">
        <v>66</v>
      </c>
      <c r="B39" s="35"/>
      <c r="C39" s="35"/>
      <c r="D39" s="35"/>
      <c r="E39" s="35"/>
      <c r="F39" s="35"/>
      <c r="G39" s="35"/>
    </row>
    <row r="40" spans="1:7" x14ac:dyDescent="0.25">
      <c r="A40" t="s">
        <v>67</v>
      </c>
      <c r="B40" s="104">
        <v>0.16626193637544287</v>
      </c>
      <c r="C40" s="104">
        <v>0.16264810922416828</v>
      </c>
      <c r="D40" s="104">
        <v>0.15823891318293445</v>
      </c>
      <c r="E40" s="104">
        <v>0.15610779994039733</v>
      </c>
      <c r="F40" s="85">
        <v>0.36138271512745901</v>
      </c>
      <c r="G40" s="85">
        <v>1.0154136435045535</v>
      </c>
    </row>
    <row r="41" spans="1:7" x14ac:dyDescent="0.25">
      <c r="A41" t="s">
        <v>68</v>
      </c>
      <c r="B41" s="104">
        <v>0.15019437450195933</v>
      </c>
      <c r="C41" s="104">
        <v>0.1469223697572746</v>
      </c>
      <c r="D41" s="104">
        <v>0.14423839554146581</v>
      </c>
      <c r="E41" s="104">
        <v>0.14004381719927719</v>
      </c>
      <c r="F41" s="85">
        <v>0.32720047446847256</v>
      </c>
      <c r="G41" s="85">
        <v>1.0150557302682133</v>
      </c>
    </row>
    <row r="42" spans="1:7" x14ac:dyDescent="0.25">
      <c r="A42" t="s">
        <v>69</v>
      </c>
      <c r="B42" s="104">
        <v>0.18170842381915531</v>
      </c>
      <c r="C42" s="104">
        <v>0.17787450872457031</v>
      </c>
      <c r="D42" s="104">
        <v>0.17324042230153716</v>
      </c>
      <c r="E42" s="104">
        <v>0.17121968854148972</v>
      </c>
      <c r="F42" s="85">
        <v>0.38339150945849998</v>
      </c>
      <c r="G42" s="85">
        <v>1.0488735277665584</v>
      </c>
    </row>
    <row r="43" spans="1:7" x14ac:dyDescent="0.25">
      <c r="A43" t="s">
        <v>70</v>
      </c>
      <c r="B43" s="104">
        <v>0.16580221710603055</v>
      </c>
      <c r="C43" s="104">
        <v>0.16231997060684952</v>
      </c>
      <c r="D43" s="104">
        <v>0.15937951855493479</v>
      </c>
      <c r="E43" s="104">
        <v>0.15529277720579965</v>
      </c>
      <c r="F43" s="85">
        <v>0.34822464991810242</v>
      </c>
      <c r="G43" s="85">
        <v>1.0509439900230899</v>
      </c>
    </row>
    <row r="44" spans="1:7" x14ac:dyDescent="0.25">
      <c r="A44" t="s">
        <v>71</v>
      </c>
      <c r="B44" s="99">
        <v>22492.427567500003</v>
      </c>
      <c r="C44" s="99">
        <v>22822.007263820004</v>
      </c>
      <c r="D44" s="99">
        <v>23167.735809260528</v>
      </c>
      <c r="E44" s="99">
        <v>23000.037200835061</v>
      </c>
      <c r="F44" s="31">
        <v>-1.4441310639773896E-2</v>
      </c>
      <c r="G44" s="31">
        <v>-2.2069948361502133E-2</v>
      </c>
    </row>
    <row r="45" spans="1:7" x14ac:dyDescent="0.25">
      <c r="A45" t="s">
        <v>72</v>
      </c>
      <c r="B45" s="96">
        <v>0.42351807628699734</v>
      </c>
      <c r="C45" s="96">
        <v>0.43715486100775153</v>
      </c>
      <c r="D45" s="96">
        <v>0.45094469964000244</v>
      </c>
      <c r="E45" s="96">
        <v>0.46729319754797127</v>
      </c>
      <c r="F45" s="85">
        <v>-1.3636784720754191</v>
      </c>
      <c r="G45" s="85">
        <v>-4.3775121260973933</v>
      </c>
    </row>
    <row r="46" spans="1:7" ht="45" customHeight="1" x14ac:dyDescent="0.25">
      <c r="A46" s="160" t="s">
        <v>73</v>
      </c>
      <c r="B46" s="160"/>
      <c r="C46" s="160"/>
      <c r="D46" s="160"/>
      <c r="E46" s="160"/>
      <c r="F46" s="160"/>
      <c r="G46" s="159"/>
    </row>
    <row r="47" spans="1:7" x14ac:dyDescent="0.25">
      <c r="A47" s="33" t="s">
        <v>74</v>
      </c>
      <c r="B47" s="33"/>
      <c r="C47" s="33"/>
      <c r="D47" s="33"/>
      <c r="E47" s="36"/>
      <c r="F47" s="37"/>
      <c r="G47" s="37"/>
    </row>
    <row r="48" spans="1:7" x14ac:dyDescent="0.25">
      <c r="A48" t="s">
        <v>75</v>
      </c>
      <c r="B48" s="99">
        <v>6209</v>
      </c>
      <c r="C48" s="99">
        <v>6248.8888888888887</v>
      </c>
      <c r="D48" s="99">
        <v>6274</v>
      </c>
      <c r="E48" s="99">
        <v>6719</v>
      </c>
      <c r="F48" s="31">
        <v>-6.383357041251746E-3</v>
      </c>
      <c r="G48" s="31">
        <v>-7.5904152403631492E-2</v>
      </c>
    </row>
    <row r="49" spans="1:7" x14ac:dyDescent="0.25">
      <c r="A49" t="s">
        <v>76</v>
      </c>
      <c r="B49" s="99">
        <v>949</v>
      </c>
      <c r="C49" s="99">
        <v>1015</v>
      </c>
      <c r="D49" s="99">
        <v>1028</v>
      </c>
      <c r="E49" s="99">
        <v>1046</v>
      </c>
      <c r="F49" s="31">
        <v>-6.5024630541871922E-2</v>
      </c>
      <c r="G49" s="31">
        <v>-9.2734225621414909E-2</v>
      </c>
    </row>
    <row r="50" spans="1:7" x14ac:dyDescent="0.25">
      <c r="A50" t="s">
        <v>77</v>
      </c>
      <c r="B50" s="99">
        <v>1470</v>
      </c>
      <c r="C50" s="99">
        <v>1481</v>
      </c>
      <c r="D50" s="99">
        <v>1486</v>
      </c>
      <c r="E50" s="99">
        <v>1485</v>
      </c>
      <c r="F50" s="31">
        <v>-7.4274139095205942E-3</v>
      </c>
      <c r="G50" s="31">
        <v>-1.0101010101010102E-2</v>
      </c>
    </row>
  </sheetData>
  <mergeCells count="1">
    <mergeCell ref="A46:F46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showRowColHeaders="0" zoomScale="85" zoomScaleNormal="85" workbookViewId="0">
      <selection activeCell="H2" sqref="H2"/>
    </sheetView>
  </sheetViews>
  <sheetFormatPr baseColWidth="10" defaultRowHeight="15" x14ac:dyDescent="0.25"/>
  <cols>
    <col min="1" max="1" width="57.7109375" customWidth="1"/>
    <col min="2" max="5" width="10.7109375" customWidth="1"/>
    <col min="6" max="8" width="9.140625" customWidth="1"/>
  </cols>
  <sheetData>
    <row r="1" spans="1:7" ht="15.75" x14ac:dyDescent="0.25">
      <c r="A1" s="25" t="s">
        <v>32</v>
      </c>
      <c r="B1" s="25"/>
      <c r="C1" s="25"/>
      <c r="D1" s="25"/>
      <c r="E1" s="27"/>
    </row>
    <row r="2" spans="1:7" ht="15.75" thickBot="1" x14ac:dyDescent="0.3">
      <c r="A2" s="26" t="s">
        <v>78</v>
      </c>
      <c r="B2" s="29">
        <v>44196</v>
      </c>
      <c r="C2" s="29">
        <v>44104</v>
      </c>
      <c r="D2" s="29">
        <v>44012</v>
      </c>
      <c r="E2" s="29">
        <v>43830</v>
      </c>
      <c r="F2" s="30" t="s">
        <v>79</v>
      </c>
      <c r="G2" s="30" t="s">
        <v>80</v>
      </c>
    </row>
    <row r="3" spans="1:7" x14ac:dyDescent="0.25">
      <c r="A3" t="s">
        <v>81</v>
      </c>
      <c r="B3" s="15">
        <v>6667.1889891999999</v>
      </c>
      <c r="C3" s="15">
        <v>4600.1559999999999</v>
      </c>
      <c r="D3" s="15">
        <v>7249.6490000000003</v>
      </c>
      <c r="E3" s="15">
        <v>4558.8145290000002</v>
      </c>
      <c r="F3" s="32">
        <v>0.44933975917338453</v>
      </c>
      <c r="G3" s="32">
        <v>0.46248305272960571</v>
      </c>
    </row>
    <row r="4" spans="1:7" x14ac:dyDescent="0.25">
      <c r="A4" s="128" t="s">
        <v>82</v>
      </c>
      <c r="B4" s="15">
        <v>284.11215500000003</v>
      </c>
      <c r="C4" s="15">
        <v>361.786</v>
      </c>
      <c r="D4" s="15">
        <v>161.95099999999999</v>
      </c>
      <c r="E4" s="15">
        <v>127.96202599999998</v>
      </c>
      <c r="F4" s="32">
        <v>-0.21469555206669128</v>
      </c>
      <c r="G4" s="32">
        <v>1.2202849070239015</v>
      </c>
    </row>
    <row r="5" spans="1:7" x14ac:dyDescent="0.25">
      <c r="A5" s="128" t="s">
        <v>83</v>
      </c>
      <c r="B5" s="15">
        <v>1494.4638756699999</v>
      </c>
      <c r="C5" s="15">
        <v>2439.741</v>
      </c>
      <c r="D5" s="15">
        <v>2382.8139999999999</v>
      </c>
      <c r="E5" s="15">
        <v>1886.1606661800001</v>
      </c>
      <c r="F5" s="32">
        <v>-0.38744978435415894</v>
      </c>
      <c r="G5" s="32">
        <v>-0.20766883624145083</v>
      </c>
    </row>
    <row r="6" spans="1:7" x14ac:dyDescent="0.25">
      <c r="A6" s="128" t="s">
        <v>84</v>
      </c>
      <c r="B6" s="15">
        <v>29391.17502137</v>
      </c>
      <c r="C6" s="15">
        <v>28610.600000000002</v>
      </c>
      <c r="D6" s="15">
        <v>28854.091</v>
      </c>
      <c r="E6" s="15">
        <v>28017.636083410001</v>
      </c>
      <c r="F6" s="32">
        <v>2.7282721137270715E-2</v>
      </c>
      <c r="G6" s="32">
        <v>4.9024083754635808E-2</v>
      </c>
    </row>
    <row r="7" spans="1:7" x14ac:dyDescent="0.25">
      <c r="A7" s="129" t="s">
        <v>85</v>
      </c>
      <c r="B7" s="15">
        <v>1762.1781089999999</v>
      </c>
      <c r="C7" s="15">
        <v>1114.627</v>
      </c>
      <c r="D7" s="15">
        <v>356.51600000000002</v>
      </c>
      <c r="E7" s="15">
        <v>459.32260400000001</v>
      </c>
      <c r="F7" s="32">
        <v>0.58095767373300666</v>
      </c>
      <c r="G7" s="32">
        <v>2.836471564112268</v>
      </c>
    </row>
    <row r="8" spans="1:7" x14ac:dyDescent="0.25">
      <c r="A8" s="129" t="s">
        <v>86</v>
      </c>
      <c r="B8" s="15">
        <v>27628.996912369999</v>
      </c>
      <c r="C8" s="15">
        <v>27495.973000000002</v>
      </c>
      <c r="D8" s="15">
        <v>28497.575000000001</v>
      </c>
      <c r="E8" s="15">
        <v>27558.313479410001</v>
      </c>
      <c r="F8" s="32">
        <v>4.8379416276702614E-3</v>
      </c>
      <c r="G8" s="32">
        <v>2.5648678759971791E-3</v>
      </c>
    </row>
    <row r="9" spans="1:7" x14ac:dyDescent="0.25">
      <c r="A9" s="128" t="s">
        <v>87</v>
      </c>
      <c r="B9" s="15">
        <v>22157.382611000001</v>
      </c>
      <c r="C9" s="15">
        <v>20564.179</v>
      </c>
      <c r="D9" s="15">
        <v>18881.830000000002</v>
      </c>
      <c r="E9" s="15">
        <v>16662.155460999998</v>
      </c>
      <c r="F9" s="32">
        <v>7.7474700594660301E-2</v>
      </c>
      <c r="G9" s="32">
        <v>0.32980289752201125</v>
      </c>
    </row>
    <row r="10" spans="1:7" x14ac:dyDescent="0.25">
      <c r="A10" s="128" t="s">
        <v>88</v>
      </c>
      <c r="B10" s="15">
        <v>617.13023899999996</v>
      </c>
      <c r="C10" s="15">
        <v>588.57500000000005</v>
      </c>
      <c r="D10" s="15">
        <v>560.05899999999997</v>
      </c>
      <c r="E10" s="15">
        <v>507.22918599999997</v>
      </c>
      <c r="F10" s="32">
        <v>4.8515888374463599E-2</v>
      </c>
      <c r="G10" s="32">
        <v>0.21666941893994246</v>
      </c>
    </row>
    <row r="11" spans="1:7" x14ac:dyDescent="0.25">
      <c r="A11" s="128" t="s">
        <v>89</v>
      </c>
      <c r="B11" s="15">
        <v>361.82918302359997</v>
      </c>
      <c r="C11" s="15">
        <v>375.97300000000001</v>
      </c>
      <c r="D11" s="15">
        <v>346.72500000000002</v>
      </c>
      <c r="E11" s="15">
        <v>363.3474271101</v>
      </c>
      <c r="F11" s="32">
        <v>-3.7619235893003075E-2</v>
      </c>
      <c r="G11" s="32">
        <v>-4.1784913645197801E-3</v>
      </c>
    </row>
    <row r="12" spans="1:7" x14ac:dyDescent="0.25">
      <c r="A12" s="128" t="s">
        <v>90</v>
      </c>
      <c r="B12" s="15">
        <v>1144.5007100492498</v>
      </c>
      <c r="C12" s="15">
        <v>1155.376</v>
      </c>
      <c r="D12" s="15">
        <v>1153.846</v>
      </c>
      <c r="E12" s="15">
        <v>1161.9538314599999</v>
      </c>
      <c r="F12" s="32">
        <v>-9.4127712110604073E-3</v>
      </c>
      <c r="G12" s="32">
        <v>-1.5020494737575054E-2</v>
      </c>
    </row>
    <row r="13" spans="1:7" x14ac:dyDescent="0.25">
      <c r="A13" s="128" t="s">
        <v>91</v>
      </c>
      <c r="B13" s="15">
        <v>74.095359999999999</v>
      </c>
      <c r="C13" s="15">
        <v>72.533000000000001</v>
      </c>
      <c r="D13" s="15">
        <v>71.132999999999996</v>
      </c>
      <c r="E13" s="15">
        <v>66.224688</v>
      </c>
      <c r="F13" s="32">
        <v>2.1539988694800963E-2</v>
      </c>
      <c r="G13" s="32">
        <v>0.11884800423672813</v>
      </c>
    </row>
    <row r="14" spans="1:7" x14ac:dyDescent="0.25">
      <c r="A14" s="128" t="s">
        <v>92</v>
      </c>
      <c r="B14" s="15">
        <v>2741.1363564908997</v>
      </c>
      <c r="C14" s="15">
        <v>2674.261</v>
      </c>
      <c r="D14" s="15">
        <v>2689.1819999999998</v>
      </c>
      <c r="E14" s="15">
        <v>2757.7730571019001</v>
      </c>
      <c r="F14" s="32">
        <v>2.5007041755049256E-2</v>
      </c>
      <c r="G14" s="32">
        <v>-6.0326576068893871E-3</v>
      </c>
    </row>
    <row r="15" spans="1:7" x14ac:dyDescent="0.25">
      <c r="A15" t="s">
        <v>93</v>
      </c>
      <c r="B15" s="15">
        <v>366.74219796</v>
      </c>
      <c r="C15" s="15">
        <v>456.392</v>
      </c>
      <c r="D15" s="15">
        <v>397.57400000000001</v>
      </c>
      <c r="E15" s="15">
        <v>293.88572036000005</v>
      </c>
      <c r="F15" s="32">
        <v>-0.19643158083401988</v>
      </c>
      <c r="G15" s="32">
        <v>0.24790751150056978</v>
      </c>
    </row>
    <row r="16" spans="1:7" x14ac:dyDescent="0.25">
      <c r="A16" t="s">
        <v>94</v>
      </c>
      <c r="B16" s="15">
        <v>244.31607399999999</v>
      </c>
      <c r="C16" s="15">
        <v>245.435</v>
      </c>
      <c r="D16" s="15">
        <v>253.381</v>
      </c>
      <c r="E16" s="15">
        <v>304.47277600000001</v>
      </c>
      <c r="F16" s="32">
        <v>-4.5589504349421075E-3</v>
      </c>
      <c r="G16" s="32">
        <v>-0.19757662011791827</v>
      </c>
    </row>
    <row r="17" spans="1:7" x14ac:dyDescent="0.25">
      <c r="A17" s="33" t="s">
        <v>95</v>
      </c>
      <c r="B17" s="36">
        <v>65544.072772763742</v>
      </c>
      <c r="C17" s="36">
        <v>62145.006999999991</v>
      </c>
      <c r="D17" s="36">
        <v>63002.235000000008</v>
      </c>
      <c r="E17" s="36">
        <v>56707.615451621998</v>
      </c>
      <c r="F17" s="38">
        <v>5.4695717916062869E-2</v>
      </c>
      <c r="G17" s="38">
        <v>0.15582487908842227</v>
      </c>
    </row>
    <row r="18" spans="1:7" x14ac:dyDescent="0.25">
      <c r="B18" s="15"/>
      <c r="C18" s="15"/>
      <c r="D18" s="15"/>
      <c r="E18" s="15"/>
      <c r="F18" s="32"/>
      <c r="G18" s="32"/>
    </row>
    <row r="19" spans="1:7" x14ac:dyDescent="0.25">
      <c r="A19" t="s">
        <v>96</v>
      </c>
      <c r="B19" s="15">
        <v>11.634292</v>
      </c>
      <c r="C19" s="15">
        <v>21.216000000000001</v>
      </c>
      <c r="D19" s="15">
        <v>21.831</v>
      </c>
      <c r="E19" s="15">
        <v>25.116412</v>
      </c>
      <c r="F19" s="32">
        <v>-0.45162650829562595</v>
      </c>
      <c r="G19" s="32">
        <v>-0.53678527012536659</v>
      </c>
    </row>
    <row r="20" spans="1:7" x14ac:dyDescent="0.25">
      <c r="A20" t="s">
        <v>97</v>
      </c>
      <c r="B20" s="15">
        <v>59052.886846100002</v>
      </c>
      <c r="C20" s="15">
        <v>55684.628000000004</v>
      </c>
      <c r="D20" s="15">
        <v>56583.329999999994</v>
      </c>
      <c r="E20" s="15">
        <v>50204.677352760002</v>
      </c>
      <c r="F20" s="32">
        <v>6.0488126922568247E-2</v>
      </c>
      <c r="G20" s="32">
        <v>0.17624273195042395</v>
      </c>
    </row>
    <row r="21" spans="1:7" x14ac:dyDescent="0.25">
      <c r="A21" s="4" t="s">
        <v>98</v>
      </c>
      <c r="B21" s="15">
        <v>4998.096442</v>
      </c>
      <c r="C21" s="15">
        <v>5011.085</v>
      </c>
      <c r="D21" s="15">
        <v>5024.6080000000002</v>
      </c>
      <c r="E21" s="15">
        <v>3302.913517</v>
      </c>
      <c r="F21" s="106">
        <v>-2.5919652131225096E-3</v>
      </c>
      <c r="G21" s="106">
        <v>0.51323866527989392</v>
      </c>
    </row>
    <row r="22" spans="1:7" x14ac:dyDescent="0.25">
      <c r="A22" s="4" t="s">
        <v>99</v>
      </c>
      <c r="B22" s="15">
        <v>3805.4689410000001</v>
      </c>
      <c r="C22" s="15">
        <v>2305.739</v>
      </c>
      <c r="D22" s="15">
        <v>3308.5360000000001</v>
      </c>
      <c r="E22" s="15">
        <v>2538.4579829999998</v>
      </c>
      <c r="F22" s="32">
        <v>0.65043352304835889</v>
      </c>
      <c r="G22" s="32">
        <v>0.49912622800343603</v>
      </c>
    </row>
    <row r="23" spans="1:7" x14ac:dyDescent="0.25">
      <c r="A23" s="4" t="s">
        <v>100</v>
      </c>
      <c r="B23" s="15">
        <v>48700.610831099999</v>
      </c>
      <c r="C23" s="15">
        <v>46847.103999999999</v>
      </c>
      <c r="D23" s="15">
        <v>46217.964</v>
      </c>
      <c r="E23" s="15">
        <v>42968.87938002</v>
      </c>
      <c r="F23" s="32">
        <v>3.9565024790006217E-2</v>
      </c>
      <c r="G23" s="32">
        <v>0.13339262121285814</v>
      </c>
    </row>
    <row r="24" spans="1:7" x14ac:dyDescent="0.25">
      <c r="A24" s="24" t="s">
        <v>101</v>
      </c>
      <c r="B24" s="15">
        <v>362.92563699999999</v>
      </c>
      <c r="C24" s="15">
        <v>369.06900000000002</v>
      </c>
      <c r="D24" s="15">
        <v>365.755</v>
      </c>
      <c r="E24" s="15">
        <v>357.906858</v>
      </c>
      <c r="F24" s="32">
        <v>-1.6645567630985052E-2</v>
      </c>
      <c r="G24" s="32">
        <v>1.4022584054536319E-2</v>
      </c>
    </row>
    <row r="25" spans="1:7" x14ac:dyDescent="0.25">
      <c r="A25" s="4" t="s">
        <v>102</v>
      </c>
      <c r="B25" s="15">
        <v>1185.7849950000002</v>
      </c>
      <c r="C25" s="15">
        <v>1151.6310000000001</v>
      </c>
      <c r="D25" s="15">
        <v>1666.4670000000001</v>
      </c>
      <c r="E25" s="15">
        <v>1036.51961474</v>
      </c>
      <c r="F25" s="32">
        <v>2.9657064632681928E-2</v>
      </c>
      <c r="G25" s="32">
        <v>0.14400632475965436</v>
      </c>
    </row>
    <row r="26" spans="1:7" x14ac:dyDescent="0.25">
      <c r="A26" t="s">
        <v>88</v>
      </c>
      <c r="B26" s="15">
        <v>609.02955399999996</v>
      </c>
      <c r="C26" s="15">
        <v>455.27199999999999</v>
      </c>
      <c r="D26" s="15">
        <v>407.10199999999998</v>
      </c>
      <c r="E26" s="15">
        <v>427.760673</v>
      </c>
      <c r="F26" s="32">
        <v>0.33772679628881191</v>
      </c>
      <c r="G26" s="32">
        <v>0.42376238032522445</v>
      </c>
    </row>
    <row r="27" spans="1:7" x14ac:dyDescent="0.25">
      <c r="A27" t="s">
        <v>103</v>
      </c>
      <c r="B27" s="15">
        <v>798.62169915000004</v>
      </c>
      <c r="C27" s="15">
        <v>798.39499999999998</v>
      </c>
      <c r="D27" s="15">
        <v>843.69299999999998</v>
      </c>
      <c r="E27" s="15">
        <v>921.13448483000013</v>
      </c>
      <c r="F27" s="32">
        <v>2.8394359934626168E-4</v>
      </c>
      <c r="G27" s="32">
        <v>-0.13300206180274579</v>
      </c>
    </row>
    <row r="28" spans="1:7" x14ac:dyDescent="0.25">
      <c r="A28" t="s">
        <v>104</v>
      </c>
      <c r="B28" s="15">
        <v>257.94097399999998</v>
      </c>
      <c r="C28" s="15">
        <v>268.48399999999998</v>
      </c>
      <c r="D28" s="15">
        <v>294.43799999999999</v>
      </c>
      <c r="E28" s="15">
        <v>325.38503041900003</v>
      </c>
      <c r="F28" s="32">
        <v>-3.926873109757005E-2</v>
      </c>
      <c r="G28" s="32">
        <v>-0.20727461350066406</v>
      </c>
    </row>
    <row r="29" spans="1:7" x14ac:dyDescent="0.25">
      <c r="A29" t="s">
        <v>105</v>
      </c>
      <c r="B29" s="15">
        <v>808.95915538000008</v>
      </c>
      <c r="C29" s="15">
        <v>842.399</v>
      </c>
      <c r="D29" s="15">
        <v>789.39299999999992</v>
      </c>
      <c r="E29" s="15">
        <v>833.14597718000005</v>
      </c>
      <c r="F29" s="32">
        <v>-3.9695969036050514E-2</v>
      </c>
      <c r="G29" s="32">
        <v>-2.9030713059272722E-2</v>
      </c>
    </row>
    <row r="30" spans="1:7" x14ac:dyDescent="0.25">
      <c r="A30" s="39" t="s">
        <v>106</v>
      </c>
      <c r="B30" s="40">
        <v>61539.072520629998</v>
      </c>
      <c r="C30" s="40">
        <v>58070.393999999993</v>
      </c>
      <c r="D30" s="40">
        <v>58939.786999999989</v>
      </c>
      <c r="E30" s="40">
        <v>52737.219930189</v>
      </c>
      <c r="F30" s="41">
        <v>5.9732305598443246E-2</v>
      </c>
      <c r="G30" s="41">
        <v>0.16690020069492606</v>
      </c>
    </row>
    <row r="31" spans="1:7" x14ac:dyDescent="0.25">
      <c r="A31" t="s">
        <v>38</v>
      </c>
      <c r="B31" s="15">
        <v>4000.5624153910499</v>
      </c>
      <c r="C31" s="15">
        <v>3990.5590000000002</v>
      </c>
      <c r="D31" s="15">
        <v>3964.6550000000002</v>
      </c>
      <c r="E31" s="15">
        <v>3970.9656704745998</v>
      </c>
      <c r="F31" s="32">
        <v>2.5067704527234548E-3</v>
      </c>
      <c r="G31" s="32">
        <v>7.4532865233540736E-3</v>
      </c>
    </row>
    <row r="32" spans="1:7" x14ac:dyDescent="0.25">
      <c r="A32" t="s">
        <v>107</v>
      </c>
      <c r="B32" s="15">
        <v>4.15648725999998</v>
      </c>
      <c r="C32" s="15">
        <v>83.58</v>
      </c>
      <c r="D32" s="15">
        <v>97.316999999999993</v>
      </c>
      <c r="E32" s="15">
        <v>-1.04914640600001</v>
      </c>
      <c r="F32" s="32">
        <v>-0.9502693555874614</v>
      </c>
      <c r="G32" s="32">
        <v>-4.9617800110921229</v>
      </c>
    </row>
    <row r="33" spans="1:7" x14ac:dyDescent="0.25">
      <c r="A33" t="s">
        <v>108</v>
      </c>
      <c r="B33" s="15">
        <v>0.47333688270000002</v>
      </c>
      <c r="C33" s="15">
        <v>0.47399999999999998</v>
      </c>
      <c r="D33" s="15">
        <v>0.47599999999999998</v>
      </c>
      <c r="E33" s="15">
        <v>0.47806815539999997</v>
      </c>
      <c r="F33" s="32">
        <v>-1.3989816455695363E-3</v>
      </c>
      <c r="G33" s="32">
        <v>-9.8966489329147984E-3</v>
      </c>
    </row>
    <row r="34" spans="1:7" ht="15.75" thickBot="1" x14ac:dyDescent="0.3">
      <c r="A34" s="42" t="s">
        <v>109</v>
      </c>
      <c r="B34" s="43">
        <v>4005.1922395337501</v>
      </c>
      <c r="C34" s="43">
        <v>4074.6130000000003</v>
      </c>
      <c r="D34" s="43">
        <v>4062.4480000000003</v>
      </c>
      <c r="E34" s="43">
        <v>3970.3945922239996</v>
      </c>
      <c r="F34" s="44">
        <v>-1.7037387468760875E-2</v>
      </c>
      <c r="G34" s="44">
        <v>8.7642793433936293E-3</v>
      </c>
    </row>
    <row r="35" spans="1:7" x14ac:dyDescent="0.25">
      <c r="A35" s="33" t="s">
        <v>110</v>
      </c>
      <c r="B35" s="36">
        <v>65544.264760163744</v>
      </c>
      <c r="C35" s="36">
        <v>62145.006999999991</v>
      </c>
      <c r="D35" s="36">
        <v>63002.234999999986</v>
      </c>
      <c r="E35" s="36">
        <v>56707.614522413001</v>
      </c>
      <c r="F35" s="38">
        <v>5.4698807261599529E-2</v>
      </c>
      <c r="G35" s="38">
        <v>0.15582828359422812</v>
      </c>
    </row>
    <row r="36" spans="1:7" x14ac:dyDescent="0.25">
      <c r="A36" s="1"/>
      <c r="B36" s="16"/>
      <c r="C36" s="16"/>
      <c r="D36" s="16"/>
      <c r="E36" s="16"/>
      <c r="F36" s="45"/>
      <c r="G36" s="45"/>
    </row>
    <row r="37" spans="1:7" x14ac:dyDescent="0.25">
      <c r="A37" s="33" t="s">
        <v>111</v>
      </c>
      <c r="B37" s="36">
        <v>12887.805</v>
      </c>
      <c r="C37" s="36">
        <v>12566.536999999998</v>
      </c>
      <c r="D37" s="36">
        <v>12269.460000000001</v>
      </c>
      <c r="E37" s="36">
        <v>12863.263365000001</v>
      </c>
      <c r="F37" s="38">
        <v>2.5565356629276777E-2</v>
      </c>
      <c r="G37" s="38">
        <v>1.9078856044241138E-3</v>
      </c>
    </row>
    <row r="65" spans="1:4" x14ac:dyDescent="0.25">
      <c r="A65" s="28"/>
      <c r="B65" s="28"/>
      <c r="C65" s="28"/>
      <c r="D65" s="28"/>
    </row>
    <row r="66" spans="1:4" x14ac:dyDescent="0.25">
      <c r="A66" s="28"/>
      <c r="B66" s="28"/>
      <c r="C66" s="28"/>
      <c r="D66" s="28"/>
    </row>
    <row r="67" spans="1:4" x14ac:dyDescent="0.25">
      <c r="A67" s="28"/>
      <c r="B67" s="28"/>
      <c r="C67" s="28"/>
      <c r="D67" s="28"/>
    </row>
    <row r="68" spans="1:4" x14ac:dyDescent="0.25">
      <c r="A68" s="28"/>
      <c r="B68" s="28"/>
      <c r="C68" s="28"/>
      <c r="D68" s="28"/>
    </row>
    <row r="69" spans="1:4" x14ac:dyDescent="0.25">
      <c r="A69" s="28"/>
      <c r="B69" s="28"/>
      <c r="C69" s="28"/>
      <c r="D69" s="28"/>
    </row>
    <row r="70" spans="1:4" x14ac:dyDescent="0.25">
      <c r="A70" s="28"/>
      <c r="B70" s="28"/>
      <c r="C70" s="28"/>
      <c r="D70" s="28"/>
    </row>
    <row r="71" spans="1:4" x14ac:dyDescent="0.25">
      <c r="A71" s="28"/>
      <c r="B71" s="28"/>
      <c r="C71" s="28"/>
      <c r="D71" s="28"/>
    </row>
    <row r="72" spans="1:4" x14ac:dyDescent="0.25">
      <c r="A72" s="28"/>
      <c r="B72" s="28"/>
      <c r="C72" s="28"/>
      <c r="D72" s="28"/>
    </row>
    <row r="73" spans="1:4" x14ac:dyDescent="0.25">
      <c r="A73" s="28"/>
      <c r="B73" s="28"/>
      <c r="C73" s="28"/>
      <c r="D73" s="28"/>
    </row>
    <row r="74" spans="1:4" x14ac:dyDescent="0.25">
      <c r="A74" s="28"/>
      <c r="B74" s="28"/>
      <c r="C74" s="28"/>
      <c r="D74" s="28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showRowColHeaders="0" zoomScale="85" zoomScaleNormal="85" workbookViewId="0">
      <selection activeCell="H2" sqref="H2"/>
    </sheetView>
  </sheetViews>
  <sheetFormatPr baseColWidth="10" defaultColWidth="9.7109375" defaultRowHeight="15" x14ac:dyDescent="0.25"/>
  <cols>
    <col min="1" max="1" width="44.7109375" customWidth="1"/>
    <col min="2" max="5" width="10.7109375" customWidth="1"/>
    <col min="8" max="8" width="9.7109375" customWidth="1"/>
  </cols>
  <sheetData>
    <row r="1" spans="1:7" ht="15.75" x14ac:dyDescent="0.25">
      <c r="A1" s="25" t="s">
        <v>112</v>
      </c>
      <c r="B1" s="25"/>
      <c r="C1" s="25"/>
      <c r="D1" s="25"/>
    </row>
    <row r="2" spans="1:7" ht="15.75" thickBot="1" x14ac:dyDescent="0.3">
      <c r="A2" s="26" t="s">
        <v>113</v>
      </c>
      <c r="B2" s="29">
        <v>44196</v>
      </c>
      <c r="C2" s="29">
        <v>44104</v>
      </c>
      <c r="D2" s="29">
        <v>44012</v>
      </c>
      <c r="E2" s="29">
        <v>43830</v>
      </c>
      <c r="F2" s="30" t="s">
        <v>79</v>
      </c>
      <c r="G2" s="30" t="s">
        <v>80</v>
      </c>
    </row>
    <row r="3" spans="1:7" x14ac:dyDescent="0.25">
      <c r="A3" s="33" t="s">
        <v>114</v>
      </c>
      <c r="B3" s="36">
        <v>48448.244461999995</v>
      </c>
      <c r="C3" s="36">
        <v>46594.069496999997</v>
      </c>
      <c r="D3" s="36">
        <v>45987.420701000003</v>
      </c>
      <c r="E3" s="36">
        <v>42695.037031</v>
      </c>
      <c r="F3" s="38">
        <v>3.9794226712036411E-2</v>
      </c>
      <c r="G3" s="38">
        <v>0.1347511989935202</v>
      </c>
    </row>
    <row r="4" spans="1:7" x14ac:dyDescent="0.25">
      <c r="A4" s="49" t="s">
        <v>100</v>
      </c>
      <c r="B4" s="50">
        <v>48088.244461999995</v>
      </c>
      <c r="C4" s="50">
        <v>46234.069496999997</v>
      </c>
      <c r="D4" s="50">
        <v>45627.420462000002</v>
      </c>
      <c r="E4" s="50">
        <v>42335.036791999999</v>
      </c>
      <c r="F4" s="51">
        <v>4.0104083096563901E-2</v>
      </c>
      <c r="G4" s="51">
        <v>0.13589707499881454</v>
      </c>
    </row>
    <row r="5" spans="1:7" x14ac:dyDescent="0.25">
      <c r="A5" s="7" t="s">
        <v>115</v>
      </c>
      <c r="B5" s="16">
        <v>3264.9991379999997</v>
      </c>
      <c r="C5" s="16">
        <v>3366.6728820000003</v>
      </c>
      <c r="D5" s="16">
        <v>2891.2940149999999</v>
      </c>
      <c r="E5" s="16">
        <v>2812.031031</v>
      </c>
      <c r="F5" s="45">
        <v>-3.02000662266898E-2</v>
      </c>
      <c r="G5" s="45">
        <v>0.16108218650735071</v>
      </c>
    </row>
    <row r="6" spans="1:7" x14ac:dyDescent="0.25">
      <c r="A6" s="7" t="s">
        <v>116</v>
      </c>
      <c r="B6" s="16">
        <v>44823.245323999996</v>
      </c>
      <c r="C6" s="16">
        <v>42867.396614999998</v>
      </c>
      <c r="D6" s="16">
        <v>42736.126447000002</v>
      </c>
      <c r="E6" s="16">
        <v>39523.005761</v>
      </c>
      <c r="F6" s="45">
        <v>4.5625553764457316E-2</v>
      </c>
      <c r="G6" s="45">
        <v>0.1341051739599749</v>
      </c>
    </row>
    <row r="7" spans="1:7" x14ac:dyDescent="0.25">
      <c r="A7" s="4" t="s">
        <v>117</v>
      </c>
      <c r="B7" s="15">
        <v>33500.209529</v>
      </c>
      <c r="C7" s="15">
        <v>31721.774271999999</v>
      </c>
      <c r="D7" s="15">
        <v>31335.399659999999</v>
      </c>
      <c r="E7" s="15">
        <v>29255.891344</v>
      </c>
      <c r="F7" s="32">
        <v>5.6063549338404454E-2</v>
      </c>
      <c r="G7" s="32">
        <v>0.14507567501854474</v>
      </c>
    </row>
    <row r="8" spans="1:7" x14ac:dyDescent="0.25">
      <c r="A8" s="4" t="s">
        <v>118</v>
      </c>
      <c r="B8" s="15">
        <v>7647.9712529999997</v>
      </c>
      <c r="C8" s="15">
        <v>8290.0532230000008</v>
      </c>
      <c r="D8" s="15">
        <v>8760.3373570000003</v>
      </c>
      <c r="E8" s="15">
        <v>9419.5222540000013</v>
      </c>
      <c r="F8" s="32">
        <v>-7.7452092613664161E-2</v>
      </c>
      <c r="G8" s="32">
        <v>-0.18807227725882938</v>
      </c>
    </row>
    <row r="9" spans="1:7" x14ac:dyDescent="0.25">
      <c r="A9" s="6" t="s">
        <v>119</v>
      </c>
      <c r="B9" s="47">
        <v>3265.5150279999998</v>
      </c>
      <c r="C9" s="47">
        <v>3265.5150279999998</v>
      </c>
      <c r="D9" s="47">
        <v>3265.5150279999998</v>
      </c>
      <c r="E9" s="47">
        <v>3578.200139</v>
      </c>
      <c r="F9" s="48">
        <v>0</v>
      </c>
      <c r="G9" s="48">
        <v>-8.7386143550759118E-2</v>
      </c>
    </row>
    <row r="10" spans="1:7" x14ac:dyDescent="0.25">
      <c r="A10" s="4" t="s">
        <v>120</v>
      </c>
      <c r="B10" s="15">
        <v>3675.0645420000001</v>
      </c>
      <c r="C10" s="15">
        <v>2855.5691200000001</v>
      </c>
      <c r="D10" s="15">
        <v>2640.3894300000002</v>
      </c>
      <c r="E10" s="15">
        <v>847.59216299999991</v>
      </c>
      <c r="F10" s="32">
        <v>0.28698146938919128</v>
      </c>
      <c r="G10" s="32">
        <v>3.3358878272214518</v>
      </c>
    </row>
    <row r="11" spans="1:7" x14ac:dyDescent="0.25">
      <c r="A11" s="49" t="s">
        <v>121</v>
      </c>
      <c r="B11" s="50">
        <v>360</v>
      </c>
      <c r="C11" s="50">
        <v>360</v>
      </c>
      <c r="D11" s="50">
        <v>360.00023900000002</v>
      </c>
      <c r="E11" s="50">
        <v>360.00023900000002</v>
      </c>
      <c r="F11" s="51">
        <v>0</v>
      </c>
      <c r="G11" s="51">
        <v>-6.6388844820144861E-7</v>
      </c>
    </row>
    <row r="12" spans="1:7" x14ac:dyDescent="0.25">
      <c r="A12" s="5" t="s">
        <v>122</v>
      </c>
      <c r="B12" s="15">
        <v>0</v>
      </c>
      <c r="C12" s="15">
        <v>0</v>
      </c>
      <c r="D12" s="15">
        <v>0</v>
      </c>
      <c r="E12" s="15">
        <v>0</v>
      </c>
      <c r="F12" s="106" t="s">
        <v>123</v>
      </c>
      <c r="G12" s="106" t="s">
        <v>123</v>
      </c>
    </row>
    <row r="13" spans="1:7" x14ac:dyDescent="0.25">
      <c r="A13" s="5" t="s">
        <v>124</v>
      </c>
      <c r="B13" s="15">
        <v>60</v>
      </c>
      <c r="C13" s="15">
        <v>60</v>
      </c>
      <c r="D13" s="15">
        <v>60.000239000000001</v>
      </c>
      <c r="E13" s="15">
        <v>60.000239000000001</v>
      </c>
      <c r="F13" s="32">
        <v>0</v>
      </c>
      <c r="G13" s="32">
        <v>-3.9833174664611638E-6</v>
      </c>
    </row>
    <row r="14" spans="1:7" x14ac:dyDescent="0.25">
      <c r="A14" s="5" t="s">
        <v>125</v>
      </c>
      <c r="B14" s="15">
        <v>0</v>
      </c>
      <c r="C14" s="15">
        <v>0</v>
      </c>
      <c r="D14" s="15">
        <v>0</v>
      </c>
      <c r="E14" s="15">
        <v>0</v>
      </c>
      <c r="F14" s="106" t="s">
        <v>123</v>
      </c>
      <c r="G14" s="106" t="s">
        <v>123</v>
      </c>
    </row>
    <row r="15" spans="1:7" x14ac:dyDescent="0.25">
      <c r="A15" s="5" t="s">
        <v>126</v>
      </c>
      <c r="B15" s="15">
        <v>300</v>
      </c>
      <c r="C15" s="15">
        <v>300</v>
      </c>
      <c r="D15" s="15">
        <v>300</v>
      </c>
      <c r="E15" s="15">
        <v>300</v>
      </c>
      <c r="F15" s="106">
        <v>0</v>
      </c>
      <c r="G15" s="106">
        <v>0</v>
      </c>
    </row>
    <row r="16" spans="1:7" x14ac:dyDescent="0.25">
      <c r="A16" s="33" t="s">
        <v>127</v>
      </c>
      <c r="B16" s="36">
        <v>12887.805</v>
      </c>
      <c r="C16" s="36">
        <v>12566.536999999998</v>
      </c>
      <c r="D16" s="36">
        <v>12269.460000000001</v>
      </c>
      <c r="E16" s="36">
        <v>12863.263365000001</v>
      </c>
      <c r="F16" s="38">
        <v>2.5565356629276777E-2</v>
      </c>
      <c r="G16" s="38">
        <v>1.9078856044241138E-3</v>
      </c>
    </row>
    <row r="17" spans="1:10" x14ac:dyDescent="0.25">
      <c r="A17" s="24" t="s">
        <v>128</v>
      </c>
      <c r="B17" s="111">
        <v>5586.0110000000004</v>
      </c>
      <c r="C17" s="111">
        <v>5235.1809999999996</v>
      </c>
      <c r="D17" s="111">
        <v>5118.91</v>
      </c>
      <c r="E17" s="111">
        <v>5429.8466129999997</v>
      </c>
      <c r="F17" s="32">
        <v>6.7013919862560792E-2</v>
      </c>
      <c r="G17" s="32">
        <v>2.8760368041726249E-2</v>
      </c>
      <c r="J17" s="111"/>
    </row>
    <row r="18" spans="1:10" x14ac:dyDescent="0.25">
      <c r="A18" s="24" t="s">
        <v>129</v>
      </c>
      <c r="B18" s="99">
        <v>2384.3670000000002</v>
      </c>
      <c r="C18" s="99">
        <v>2262.1550000000002</v>
      </c>
      <c r="D18" s="99">
        <v>2230.92</v>
      </c>
      <c r="E18" s="111">
        <v>2376.315752</v>
      </c>
      <c r="F18" s="32">
        <v>5.4024591595182463E-2</v>
      </c>
      <c r="G18" s="32">
        <v>3.3881221353786717E-3</v>
      </c>
      <c r="J18" s="99"/>
    </row>
    <row r="19" spans="1:10" x14ac:dyDescent="0.25">
      <c r="A19" s="24" t="s">
        <v>130</v>
      </c>
      <c r="B19" s="99">
        <v>4030.4279999999999</v>
      </c>
      <c r="C19" s="99">
        <v>4155.1059999999998</v>
      </c>
      <c r="D19" s="99">
        <v>4026.59</v>
      </c>
      <c r="E19" s="111">
        <v>4112.0910000000003</v>
      </c>
      <c r="F19" s="32">
        <v>-3.0005973373483104E-2</v>
      </c>
      <c r="G19" s="32">
        <v>-1.9859239496402305E-2</v>
      </c>
      <c r="J19" s="99"/>
    </row>
    <row r="20" spans="1:10" x14ac:dyDescent="0.25">
      <c r="A20" s="24" t="s">
        <v>131</v>
      </c>
      <c r="B20" s="99">
        <v>886.99900000000002</v>
      </c>
      <c r="C20" s="99">
        <v>914.09500000000003</v>
      </c>
      <c r="D20" s="99">
        <v>893.04000000000008</v>
      </c>
      <c r="E20" s="99">
        <v>945.01</v>
      </c>
      <c r="F20" s="32">
        <v>-2.9642433226305803E-2</v>
      </c>
      <c r="G20" s="32">
        <v>-6.1386651993100567E-2</v>
      </c>
      <c r="J20" s="99"/>
    </row>
    <row r="21" spans="1:10" x14ac:dyDescent="0.25">
      <c r="A21" s="33" t="s">
        <v>132</v>
      </c>
      <c r="B21" s="36">
        <v>61336.049461999995</v>
      </c>
      <c r="C21" s="36">
        <v>59160.606496999993</v>
      </c>
      <c r="D21" s="36">
        <v>58256.880701000002</v>
      </c>
      <c r="E21" s="36">
        <v>55558.300395999999</v>
      </c>
      <c r="F21" s="38">
        <v>3.6771816480791447E-2</v>
      </c>
      <c r="G21" s="38">
        <v>0.10399434512607902</v>
      </c>
    </row>
    <row r="22" spans="1:10" x14ac:dyDescent="0.25">
      <c r="A22" s="52" t="s">
        <v>133</v>
      </c>
      <c r="B22" s="50">
        <v>54215.255400429996</v>
      </c>
      <c r="C22" s="50">
        <v>52842.509043739992</v>
      </c>
      <c r="D22" s="50">
        <v>52174.564724889999</v>
      </c>
      <c r="E22" s="50">
        <v>50897.888405279999</v>
      </c>
      <c r="F22" s="51">
        <v>2.5978069200948115E-2</v>
      </c>
      <c r="G22" s="51">
        <v>6.5176908101473696E-2</v>
      </c>
    </row>
    <row r="23" spans="1:10" x14ac:dyDescent="0.25">
      <c r="A23" s="4" t="s">
        <v>134</v>
      </c>
      <c r="B23" s="15">
        <v>41327.450400429996</v>
      </c>
      <c r="C23" s="15">
        <v>40275.972043739996</v>
      </c>
      <c r="D23" s="15">
        <v>39905.104724889999</v>
      </c>
      <c r="E23" s="15">
        <v>38034.62504028</v>
      </c>
      <c r="F23" s="32">
        <v>2.6106839967712944E-2</v>
      </c>
      <c r="G23" s="32">
        <v>8.6574413620819954E-2</v>
      </c>
    </row>
    <row r="24" spans="1:10" x14ac:dyDescent="0.25">
      <c r="A24" s="130" t="s">
        <v>115</v>
      </c>
      <c r="B24" s="15">
        <v>3264.9991379999997</v>
      </c>
      <c r="C24" s="15">
        <v>3366.6728820000003</v>
      </c>
      <c r="D24" s="15">
        <v>2891.2940149999999</v>
      </c>
      <c r="E24" s="15">
        <v>2812.031031</v>
      </c>
      <c r="F24" s="32">
        <v>-3.02000662266898E-2</v>
      </c>
      <c r="G24" s="32">
        <v>0.16108218650735071</v>
      </c>
    </row>
    <row r="25" spans="1:10" x14ac:dyDescent="0.25">
      <c r="A25" s="130" t="s">
        <v>135</v>
      </c>
      <c r="B25" s="15">
        <v>33500.209529</v>
      </c>
      <c r="C25" s="15">
        <v>31721.774271999999</v>
      </c>
      <c r="D25" s="15">
        <v>31335.399659999999</v>
      </c>
      <c r="E25" s="15">
        <v>29255.891344</v>
      </c>
      <c r="F25" s="32">
        <v>5.6063549338404454E-2</v>
      </c>
      <c r="G25" s="32">
        <v>0.14507567501854474</v>
      </c>
    </row>
    <row r="26" spans="1:10" x14ac:dyDescent="0.25">
      <c r="A26" s="130" t="s">
        <v>136</v>
      </c>
      <c r="B26" s="15">
        <v>4382.4562249999999</v>
      </c>
      <c r="C26" s="15">
        <v>5024.538195000001</v>
      </c>
      <c r="D26" s="15">
        <v>5494.8223290000005</v>
      </c>
      <c r="E26" s="15">
        <v>5841.3221150000008</v>
      </c>
      <c r="F26" s="32">
        <v>-0.12778925049051218</v>
      </c>
      <c r="G26" s="32">
        <v>-0.24974926245785381</v>
      </c>
    </row>
    <row r="27" spans="1:10" x14ac:dyDescent="0.25">
      <c r="A27" s="130" t="s">
        <v>137</v>
      </c>
      <c r="B27" s="15">
        <v>179.78550842999721</v>
      </c>
      <c r="C27" s="15">
        <v>162.98669473999689</v>
      </c>
      <c r="D27" s="15">
        <v>183.58872089000033</v>
      </c>
      <c r="E27" s="15">
        <v>125.38055028000053</v>
      </c>
      <c r="F27" s="32">
        <v>0.10306861990666463</v>
      </c>
      <c r="G27" s="32">
        <v>0.43391864231333505</v>
      </c>
      <c r="H27" s="15"/>
    </row>
    <row r="28" spans="1:10" x14ac:dyDescent="0.25">
      <c r="A28" s="4" t="s">
        <v>138</v>
      </c>
      <c r="B28" s="15">
        <v>12887.805</v>
      </c>
      <c r="C28" s="15">
        <v>12566.536999999998</v>
      </c>
      <c r="D28" s="15">
        <v>12269.460000000001</v>
      </c>
      <c r="E28" s="15">
        <v>12863.263365000001</v>
      </c>
      <c r="F28" s="32">
        <v>2.5565356629276777E-2</v>
      </c>
      <c r="G28" s="32">
        <v>1.9078856044241138E-3</v>
      </c>
    </row>
    <row r="29" spans="1:10" x14ac:dyDescent="0.25">
      <c r="A29" s="52" t="s">
        <v>139</v>
      </c>
      <c r="B29" s="50">
        <v>7120.7940615699999</v>
      </c>
      <c r="C29" s="50">
        <v>6318.0974532600003</v>
      </c>
      <c r="D29" s="50">
        <v>6082.3159761100005</v>
      </c>
      <c r="E29" s="50">
        <v>4660.4119907199993</v>
      </c>
      <c r="F29" s="51">
        <v>0.12704720277713122</v>
      </c>
      <c r="G29" s="51">
        <v>0.52793231065176494</v>
      </c>
    </row>
    <row r="54" spans="1:8" x14ac:dyDescent="0.25">
      <c r="A54" s="28"/>
      <c r="B54" s="28"/>
      <c r="C54" s="28"/>
      <c r="D54" s="28"/>
      <c r="E54" s="28"/>
      <c r="F54" s="28"/>
      <c r="G54" s="28"/>
      <c r="H54" s="28"/>
    </row>
    <row r="55" spans="1:8" x14ac:dyDescent="0.25">
      <c r="A55" s="28"/>
      <c r="B55" s="28"/>
      <c r="C55" s="28"/>
      <c r="D55" s="28"/>
      <c r="E55" s="28"/>
      <c r="F55" s="28"/>
      <c r="G55" s="28"/>
      <c r="H55" s="28"/>
    </row>
    <row r="56" spans="1:8" x14ac:dyDescent="0.25">
      <c r="A56" s="28"/>
      <c r="B56" s="28"/>
      <c r="C56" s="28"/>
      <c r="D56" s="28"/>
      <c r="E56" s="28"/>
      <c r="F56" s="28"/>
      <c r="G56" s="28"/>
      <c r="H56" s="28"/>
    </row>
    <row r="57" spans="1:8" x14ac:dyDescent="0.25">
      <c r="A57" s="28"/>
      <c r="B57" s="28"/>
      <c r="C57" s="28"/>
      <c r="D57" s="28"/>
      <c r="E57" s="28"/>
      <c r="F57" s="28"/>
      <c r="G57" s="28"/>
      <c r="H57" s="28"/>
    </row>
    <row r="58" spans="1:8" x14ac:dyDescent="0.25">
      <c r="A58" s="28"/>
      <c r="B58" s="28"/>
      <c r="C58" s="28"/>
      <c r="D58" s="28"/>
      <c r="E58" s="28"/>
      <c r="F58" s="28"/>
      <c r="G58" s="28"/>
      <c r="H58" s="28"/>
    </row>
    <row r="59" spans="1:8" x14ac:dyDescent="0.25">
      <c r="A59" s="28"/>
      <c r="B59" s="28"/>
      <c r="C59" s="28"/>
      <c r="D59" s="28"/>
      <c r="E59" s="28"/>
      <c r="F59" s="28"/>
      <c r="G59" s="28"/>
      <c r="H59" s="28"/>
    </row>
    <row r="60" spans="1:8" x14ac:dyDescent="0.25">
      <c r="A60" s="28"/>
      <c r="B60" s="28"/>
      <c r="C60" s="28"/>
      <c r="D60" s="28"/>
      <c r="E60" s="28"/>
      <c r="F60" s="28"/>
      <c r="G60" s="28"/>
      <c r="H60" s="28"/>
    </row>
    <row r="61" spans="1:8" x14ac:dyDescent="0.25">
      <c r="A61" s="28"/>
      <c r="B61" s="28"/>
      <c r="C61" s="28"/>
      <c r="D61" s="28"/>
      <c r="E61" s="28"/>
      <c r="F61" s="28"/>
      <c r="G61" s="28"/>
      <c r="H61" s="28"/>
    </row>
    <row r="62" spans="1:8" x14ac:dyDescent="0.25">
      <c r="A62" s="28"/>
      <c r="B62" s="28"/>
      <c r="C62" s="28"/>
      <c r="D62" s="28"/>
      <c r="E62" s="28"/>
      <c r="F62" s="28"/>
      <c r="G62" s="28"/>
      <c r="H62" s="28"/>
    </row>
    <row r="63" spans="1:8" x14ac:dyDescent="0.25">
      <c r="A63" s="28"/>
      <c r="B63" s="28"/>
      <c r="C63" s="28"/>
      <c r="D63" s="28"/>
      <c r="E63" s="28"/>
      <c r="F63" s="28"/>
      <c r="G63" s="28"/>
      <c r="H63" s="28"/>
    </row>
    <row r="64" spans="1:8" x14ac:dyDescent="0.25">
      <c r="A64" s="28"/>
      <c r="B64" s="28"/>
      <c r="C64" s="28"/>
      <c r="D64" s="28"/>
      <c r="E64" s="28"/>
      <c r="F64" s="28"/>
      <c r="G64" s="28"/>
      <c r="H64" s="28"/>
    </row>
    <row r="65" spans="1:8" x14ac:dyDescent="0.25">
      <c r="A65" s="28"/>
      <c r="B65" s="28"/>
      <c r="C65" s="28"/>
      <c r="D65" s="28"/>
      <c r="E65" s="28"/>
      <c r="F65" s="28"/>
      <c r="G65" s="28"/>
      <c r="H65" s="28"/>
    </row>
    <row r="66" spans="1:8" x14ac:dyDescent="0.25">
      <c r="A66" s="28"/>
      <c r="B66" s="28"/>
      <c r="C66" s="28"/>
      <c r="D66" s="28"/>
      <c r="E66" s="28"/>
      <c r="F66" s="28"/>
      <c r="G66" s="28"/>
      <c r="H66" s="28"/>
    </row>
    <row r="67" spans="1:8" x14ac:dyDescent="0.25">
      <c r="A67" s="28"/>
      <c r="B67" s="28"/>
      <c r="C67" s="28"/>
      <c r="D67" s="28"/>
      <c r="E67" s="28"/>
      <c r="F67" s="28"/>
      <c r="G67" s="28"/>
      <c r="H67" s="28"/>
    </row>
    <row r="68" spans="1:8" x14ac:dyDescent="0.25">
      <c r="A68" s="28"/>
      <c r="B68" s="28"/>
      <c r="C68" s="28"/>
      <c r="D68" s="28"/>
      <c r="E68" s="28"/>
      <c r="F68" s="28"/>
      <c r="G68" s="28"/>
      <c r="H68" s="28"/>
    </row>
    <row r="69" spans="1:8" x14ac:dyDescent="0.25">
      <c r="A69" s="28"/>
      <c r="B69" s="28"/>
      <c r="C69" s="28"/>
      <c r="D69" s="28"/>
      <c r="E69" s="28"/>
      <c r="F69" s="28"/>
      <c r="G69" s="28"/>
      <c r="H69" s="28"/>
    </row>
    <row r="70" spans="1:8" x14ac:dyDescent="0.25">
      <c r="A70" s="28"/>
      <c r="B70" s="28"/>
      <c r="C70" s="28"/>
      <c r="D70" s="28"/>
      <c r="E70" s="28"/>
      <c r="F70" s="28"/>
      <c r="G70" s="28"/>
      <c r="H70" s="28"/>
    </row>
    <row r="71" spans="1:8" x14ac:dyDescent="0.25">
      <c r="A71" s="28"/>
      <c r="B71" s="28"/>
      <c r="C71" s="28"/>
      <c r="D71" s="28"/>
      <c r="E71" s="28"/>
      <c r="F71" s="28"/>
      <c r="G71" s="28"/>
      <c r="H71" s="28"/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showRowColHeaders="0" zoomScale="85" zoomScaleNormal="85" workbookViewId="0">
      <selection activeCell="H2" sqref="H2"/>
    </sheetView>
  </sheetViews>
  <sheetFormatPr baseColWidth="10" defaultRowHeight="15" x14ac:dyDescent="0.25"/>
  <cols>
    <col min="1" max="1" width="43" customWidth="1"/>
    <col min="2" max="2" width="10.7109375" customWidth="1"/>
    <col min="3" max="3" width="10.7109375" bestFit="1" customWidth="1"/>
    <col min="4" max="5" width="10.7109375" customWidth="1"/>
    <col min="8" max="8" width="11.42578125" customWidth="1"/>
  </cols>
  <sheetData>
    <row r="1" spans="1:7" ht="15.75" x14ac:dyDescent="0.25">
      <c r="A1" s="25" t="s">
        <v>140</v>
      </c>
      <c r="B1" s="25"/>
      <c r="C1" s="25"/>
      <c r="D1" s="25"/>
    </row>
    <row r="2" spans="1:7" ht="15.75" thickBot="1" x14ac:dyDescent="0.3">
      <c r="A2" s="26" t="s">
        <v>113</v>
      </c>
      <c r="B2" s="29">
        <v>44196</v>
      </c>
      <c r="C2" s="29">
        <v>44104</v>
      </c>
      <c r="D2" s="29">
        <v>44012</v>
      </c>
      <c r="E2" s="29">
        <v>43830</v>
      </c>
      <c r="F2" s="30" t="s">
        <v>79</v>
      </c>
      <c r="G2" s="30" t="s">
        <v>80</v>
      </c>
    </row>
    <row r="3" spans="1:7" ht="15.75" thickBot="1" x14ac:dyDescent="0.3">
      <c r="A3" s="53" t="s">
        <v>141</v>
      </c>
      <c r="B3" s="50">
        <v>2026.0393459999998</v>
      </c>
      <c r="C3" s="50">
        <v>1662.0965290000001</v>
      </c>
      <c r="D3" s="50">
        <v>1867.9602679999998</v>
      </c>
      <c r="E3" s="50">
        <v>1703.7185469999999</v>
      </c>
      <c r="F3" s="51">
        <v>0.21896611336945979</v>
      </c>
      <c r="G3" s="51">
        <v>0.18918664680123357</v>
      </c>
    </row>
    <row r="4" spans="1:7" x14ac:dyDescent="0.25">
      <c r="A4" s="54" t="s">
        <v>142</v>
      </c>
      <c r="B4" s="55">
        <v>23724.645043999997</v>
      </c>
      <c r="C4" s="55">
        <v>23895.633425</v>
      </c>
      <c r="D4" s="55">
        <v>24626.377006000002</v>
      </c>
      <c r="E4" s="55">
        <v>24096.528552</v>
      </c>
      <c r="F4" s="56">
        <v>-7.1556329124597313E-3</v>
      </c>
      <c r="G4" s="56">
        <v>-1.5433073988125831E-2</v>
      </c>
    </row>
    <row r="5" spans="1:7" x14ac:dyDescent="0.25">
      <c r="A5" s="1" t="s">
        <v>143</v>
      </c>
      <c r="B5" s="16">
        <v>7188.1748441799991</v>
      </c>
      <c r="C5" s="16">
        <v>7281.9520963800005</v>
      </c>
      <c r="D5" s="16">
        <v>7424.6404378600018</v>
      </c>
      <c r="E5" s="16">
        <v>6847.8718520000011</v>
      </c>
      <c r="F5" s="45">
        <v>-1.2878037504067059E-2</v>
      </c>
      <c r="G5" s="45">
        <v>4.9694708010724314E-2</v>
      </c>
    </row>
    <row r="6" spans="1:7" x14ac:dyDescent="0.25">
      <c r="A6" t="s">
        <v>144</v>
      </c>
      <c r="B6" s="15">
        <v>576.77185320000001</v>
      </c>
      <c r="C6" s="15">
        <v>576.60795850000011</v>
      </c>
      <c r="D6" s="15">
        <v>601.78381949999994</v>
      </c>
      <c r="E6" s="15">
        <v>590.6</v>
      </c>
      <c r="F6" s="32">
        <v>2.8423939972361769E-4</v>
      </c>
      <c r="G6" s="32">
        <v>-2.341372637995261E-2</v>
      </c>
    </row>
    <row r="7" spans="1:7" x14ac:dyDescent="0.25">
      <c r="A7" t="s">
        <v>145</v>
      </c>
      <c r="B7" s="15">
        <v>3478.57958899</v>
      </c>
      <c r="C7" s="15">
        <v>3622.5559331900004</v>
      </c>
      <c r="D7" s="15">
        <v>3614.8876765800001</v>
      </c>
      <c r="E7" s="15">
        <v>3610.7179999999998</v>
      </c>
      <c r="F7" s="32">
        <v>-3.9744408880173075E-2</v>
      </c>
      <c r="G7" s="32">
        <v>-3.6596159270815339E-2</v>
      </c>
    </row>
    <row r="8" spans="1:7" x14ac:dyDescent="0.25">
      <c r="A8" t="s">
        <v>146</v>
      </c>
      <c r="B8" s="15">
        <v>3132.8234019899992</v>
      </c>
      <c r="C8" s="15">
        <v>3082.7882046900008</v>
      </c>
      <c r="D8" s="15">
        <v>3207.9689417800014</v>
      </c>
      <c r="E8" s="15">
        <v>2646.5538520000009</v>
      </c>
      <c r="F8" s="32">
        <v>1.6230501084660075E-2</v>
      </c>
      <c r="G8" s="32">
        <v>0.18373688093386967</v>
      </c>
    </row>
    <row r="9" spans="1:7" x14ac:dyDescent="0.25">
      <c r="A9" s="1" t="s">
        <v>147</v>
      </c>
      <c r="B9" s="16">
        <v>16536.47019982</v>
      </c>
      <c r="C9" s="16">
        <v>16613.681328620001</v>
      </c>
      <c r="D9" s="16">
        <v>17201.736568140001</v>
      </c>
      <c r="E9" s="16">
        <v>17248.6567</v>
      </c>
      <c r="F9" s="45">
        <v>-4.6474425067364001E-3</v>
      </c>
      <c r="G9" s="45">
        <v>-4.1289389229945059E-2</v>
      </c>
    </row>
    <row r="10" spans="1:7" x14ac:dyDescent="0.25">
      <c r="A10" s="21" t="s">
        <v>148</v>
      </c>
      <c r="B10" s="15">
        <v>14025.892</v>
      </c>
      <c r="C10" s="15">
        <v>14071.676000000001</v>
      </c>
      <c r="D10" s="15">
        <v>14238.675495559999</v>
      </c>
      <c r="E10" s="15">
        <v>14632.684999999999</v>
      </c>
      <c r="F10" s="32">
        <v>-3.2536280681847328E-3</v>
      </c>
      <c r="G10" s="32">
        <v>-4.1468329291582486E-2</v>
      </c>
    </row>
    <row r="11" spans="1:7" x14ac:dyDescent="0.25">
      <c r="A11" t="s">
        <v>149</v>
      </c>
      <c r="B11" s="15">
        <v>2510.5781998200005</v>
      </c>
      <c r="C11" s="15">
        <v>2542.0053286199995</v>
      </c>
      <c r="D11" s="15">
        <v>2963.0610725800002</v>
      </c>
      <c r="E11" s="15">
        <v>2615.9717000000001</v>
      </c>
      <c r="F11" s="32">
        <v>-1.2363124674117107E-2</v>
      </c>
      <c r="G11" s="32">
        <v>-4.0288471079407924E-2</v>
      </c>
    </row>
    <row r="12" spans="1:7" ht="15.75" thickBot="1" x14ac:dyDescent="0.3">
      <c r="A12" s="33" t="s">
        <v>150</v>
      </c>
      <c r="B12" s="36">
        <v>25750.684389999999</v>
      </c>
      <c r="C12" s="36">
        <v>25557.729953999999</v>
      </c>
      <c r="D12" s="36">
        <v>26494.337274000001</v>
      </c>
      <c r="E12" s="36">
        <v>25800.247099</v>
      </c>
      <c r="F12" s="38">
        <v>7.5497486023715105E-3</v>
      </c>
      <c r="G12" s="38">
        <v>-1.9210168340567037E-3</v>
      </c>
    </row>
    <row r="13" spans="1:7" ht="15.75" thickBot="1" x14ac:dyDescent="0.3">
      <c r="A13" s="54" t="s">
        <v>151</v>
      </c>
      <c r="B13" s="55">
        <v>1402.6175089999999</v>
      </c>
      <c r="C13" s="55">
        <v>1426.0756510000001</v>
      </c>
      <c r="D13" s="55">
        <v>1410.7771889999999</v>
      </c>
      <c r="E13" s="55">
        <v>1081.2619999999999</v>
      </c>
      <c r="F13" s="56">
        <v>-1.6449437295665725E-2</v>
      </c>
      <c r="G13" s="56">
        <v>0.29720410871740616</v>
      </c>
    </row>
    <row r="14" spans="1:7" ht="15.75" thickBot="1" x14ac:dyDescent="0.3">
      <c r="A14" s="117" t="s">
        <v>152</v>
      </c>
      <c r="B14" s="118">
        <v>27153.301898999998</v>
      </c>
      <c r="C14" s="118">
        <v>26983.805604999998</v>
      </c>
      <c r="D14" s="118">
        <v>27905.114463000002</v>
      </c>
      <c r="E14" s="118">
        <v>26881.509098999999</v>
      </c>
      <c r="F14" s="119">
        <v>6.2814080593803813E-3</v>
      </c>
      <c r="G14" s="119">
        <v>1.0110771646005174E-2</v>
      </c>
    </row>
    <row r="15" spans="1:7" x14ac:dyDescent="0.25">
      <c r="C15" s="15"/>
      <c r="D15" s="15"/>
    </row>
    <row r="16" spans="1:7" x14ac:dyDescent="0.25">
      <c r="C16" s="15"/>
      <c r="D16" s="15"/>
      <c r="E16" s="15"/>
    </row>
    <row r="17" spans="2:5" x14ac:dyDescent="0.25">
      <c r="B17" s="15"/>
      <c r="C17" s="15"/>
      <c r="D17" s="15"/>
      <c r="E17" s="15"/>
    </row>
    <row r="19" spans="2:5" x14ac:dyDescent="0.25">
      <c r="C19" s="15"/>
      <c r="D19" s="15"/>
    </row>
    <row r="20" spans="2:5" x14ac:dyDescent="0.25">
      <c r="C20" s="15"/>
      <c r="D20" s="15"/>
      <c r="E20" s="15"/>
    </row>
    <row r="23" spans="2:5" x14ac:dyDescent="0.25">
      <c r="C23" s="15"/>
      <c r="D23" s="15"/>
    </row>
    <row r="42" spans="1:5" x14ac:dyDescent="0.25">
      <c r="A42" s="28"/>
      <c r="B42" s="28"/>
      <c r="C42" s="28"/>
      <c r="D42" s="28"/>
      <c r="E42" s="28"/>
    </row>
    <row r="43" spans="1:5" x14ac:dyDescent="0.25">
      <c r="A43" s="28"/>
      <c r="B43" s="28"/>
      <c r="C43" s="28"/>
      <c r="D43" s="28"/>
      <c r="E43" s="28"/>
    </row>
    <row r="44" spans="1:5" x14ac:dyDescent="0.25">
      <c r="A44" s="28"/>
      <c r="B44" s="28"/>
      <c r="C44" s="28"/>
      <c r="D44" s="28"/>
      <c r="E44" s="28"/>
    </row>
    <row r="45" spans="1:5" x14ac:dyDescent="0.25">
      <c r="A45" s="28"/>
      <c r="B45" s="28"/>
      <c r="C45" s="28"/>
      <c r="D45" s="28"/>
      <c r="E45" s="28"/>
    </row>
    <row r="46" spans="1:5" x14ac:dyDescent="0.25">
      <c r="A46" s="28"/>
      <c r="B46" s="28"/>
      <c r="C46" s="28"/>
      <c r="D46" s="28"/>
      <c r="E46" s="28"/>
    </row>
    <row r="47" spans="1:5" x14ac:dyDescent="0.25">
      <c r="A47" s="28"/>
      <c r="B47" s="28"/>
      <c r="C47" s="28"/>
      <c r="D47" s="28"/>
      <c r="E47" s="28"/>
    </row>
    <row r="48" spans="1:5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  <row r="50" spans="1:5" x14ac:dyDescent="0.25">
      <c r="A50" s="28"/>
      <c r="B50" s="28"/>
      <c r="C50" s="28"/>
      <c r="D50" s="28"/>
      <c r="E50" s="28"/>
    </row>
    <row r="51" spans="1:5" x14ac:dyDescent="0.25">
      <c r="A51" s="28"/>
      <c r="B51" s="28"/>
      <c r="C51" s="28"/>
      <c r="D51" s="28"/>
      <c r="E51" s="28"/>
    </row>
    <row r="52" spans="1:5" x14ac:dyDescent="0.25">
      <c r="A52" s="28"/>
      <c r="B52" s="28"/>
      <c r="C52" s="28"/>
      <c r="D52" s="28"/>
      <c r="E52" s="28"/>
    </row>
    <row r="53" spans="1:5" x14ac:dyDescent="0.25">
      <c r="A53" s="28"/>
      <c r="B53" s="28"/>
      <c r="C53" s="28"/>
      <c r="D53" s="28"/>
      <c r="E53" s="28"/>
    </row>
    <row r="54" spans="1:5" x14ac:dyDescent="0.25">
      <c r="A54" s="28"/>
      <c r="B54" s="28"/>
      <c r="C54" s="28"/>
      <c r="D54" s="28"/>
      <c r="E54" s="28"/>
    </row>
    <row r="55" spans="1:5" x14ac:dyDescent="0.25">
      <c r="A55" s="28"/>
      <c r="B55" s="28"/>
      <c r="C55" s="28"/>
      <c r="D55" s="28"/>
      <c r="E55" s="28"/>
    </row>
    <row r="56" spans="1:5" x14ac:dyDescent="0.25">
      <c r="A56" s="28"/>
      <c r="B56" s="28"/>
      <c r="C56" s="28"/>
      <c r="D56" s="28"/>
      <c r="E56" s="28"/>
    </row>
    <row r="57" spans="1:5" x14ac:dyDescent="0.25">
      <c r="A57" s="28"/>
      <c r="B57" s="28"/>
      <c r="C57" s="28"/>
      <c r="D57" s="28"/>
      <c r="E57" s="28"/>
    </row>
    <row r="58" spans="1:5" x14ac:dyDescent="0.25">
      <c r="A58" s="28"/>
      <c r="B58" s="28"/>
      <c r="C58" s="28"/>
      <c r="D58" s="28"/>
      <c r="E58" s="28"/>
    </row>
    <row r="59" spans="1:5" x14ac:dyDescent="0.25">
      <c r="A59" s="28"/>
      <c r="B59" s="28"/>
      <c r="C59" s="28"/>
      <c r="D59" s="28"/>
      <c r="E59" s="28"/>
    </row>
    <row r="60" spans="1:5" x14ac:dyDescent="0.25">
      <c r="A60" s="28"/>
      <c r="B60" s="28"/>
      <c r="C60" s="28"/>
      <c r="D60" s="28"/>
      <c r="E60" s="28"/>
    </row>
    <row r="61" spans="1:5" x14ac:dyDescent="0.25">
      <c r="A61" s="28"/>
      <c r="B61" s="28"/>
      <c r="C61" s="28"/>
      <c r="D61" s="28"/>
      <c r="E61" s="28"/>
    </row>
    <row r="62" spans="1:5" x14ac:dyDescent="0.25">
      <c r="A62" s="28"/>
      <c r="B62" s="28"/>
      <c r="C62" s="28"/>
      <c r="D62" s="28"/>
      <c r="E62" s="28"/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showRowColHeaders="0" zoomScale="85" zoomScaleNormal="85" workbookViewId="0">
      <selection activeCell="H2" sqref="H2"/>
    </sheetView>
  </sheetViews>
  <sheetFormatPr baseColWidth="10" defaultRowHeight="15" x14ac:dyDescent="0.25"/>
  <cols>
    <col min="1" max="1" width="43.28515625" customWidth="1"/>
    <col min="2" max="5" width="10.7109375" customWidth="1"/>
    <col min="8" max="8" width="11.42578125" customWidth="1"/>
  </cols>
  <sheetData>
    <row r="1" spans="1:10" ht="15.75" x14ac:dyDescent="0.25">
      <c r="A1" s="25" t="s">
        <v>153</v>
      </c>
      <c r="B1" s="25"/>
      <c r="C1" s="25"/>
      <c r="D1" s="25"/>
    </row>
    <row r="2" spans="1:10" ht="15.75" thickBot="1" x14ac:dyDescent="0.3">
      <c r="A2" s="26" t="s">
        <v>78</v>
      </c>
      <c r="B2" s="29">
        <v>44196</v>
      </c>
      <c r="C2" s="29">
        <v>44104</v>
      </c>
      <c r="D2" s="29">
        <v>44012</v>
      </c>
      <c r="E2" s="29">
        <v>43830</v>
      </c>
      <c r="F2" s="30" t="s">
        <v>154</v>
      </c>
      <c r="G2" s="30" t="s">
        <v>80</v>
      </c>
    </row>
    <row r="3" spans="1:10" x14ac:dyDescent="0.25">
      <c r="A3" s="1" t="s">
        <v>155</v>
      </c>
      <c r="B3" s="1"/>
      <c r="C3" s="1"/>
      <c r="D3" s="1"/>
      <c r="E3" s="1"/>
      <c r="F3" s="3"/>
      <c r="G3" s="3"/>
    </row>
    <row r="4" spans="1:10" ht="15.75" thickBot="1" x14ac:dyDescent="0.3">
      <c r="A4" s="53" t="s">
        <v>141</v>
      </c>
      <c r="B4" s="50">
        <v>13.317501</v>
      </c>
      <c r="C4" s="50">
        <v>13.310056000000001</v>
      </c>
      <c r="D4" s="50">
        <v>13.473974</v>
      </c>
      <c r="E4" s="50">
        <v>13.551227000000001</v>
      </c>
      <c r="F4" s="59">
        <v>5.5935151587632791E-4</v>
      </c>
      <c r="G4" s="59">
        <v>-1.7247589461825173E-2</v>
      </c>
    </row>
    <row r="5" spans="1:10" x14ac:dyDescent="0.25">
      <c r="A5" s="54" t="s">
        <v>142</v>
      </c>
      <c r="B5" s="55">
        <v>1167.7232389999999</v>
      </c>
      <c r="C5" s="55">
        <v>1276.6195210000001</v>
      </c>
      <c r="D5" s="55">
        <v>1306.0853079999999</v>
      </c>
      <c r="E5" s="55">
        <v>1337.0216740000001</v>
      </c>
      <c r="F5" s="60">
        <v>-8.5300498863357221E-2</v>
      </c>
      <c r="G5" s="60">
        <v>-0.1266235531496703</v>
      </c>
    </row>
    <row r="6" spans="1:10" x14ac:dyDescent="0.25">
      <c r="A6" s="1" t="s">
        <v>143</v>
      </c>
      <c r="B6" s="16">
        <v>486.64043881999987</v>
      </c>
      <c r="C6" s="16">
        <v>507.42169176000004</v>
      </c>
      <c r="D6" s="16">
        <v>503.63687613999986</v>
      </c>
      <c r="E6" s="16">
        <v>501.97537400000016</v>
      </c>
      <c r="F6" s="58">
        <v>-4.095460103000341E-2</v>
      </c>
      <c r="G6" s="58">
        <v>-3.0549178255107553E-2</v>
      </c>
    </row>
    <row r="7" spans="1:10" x14ac:dyDescent="0.25">
      <c r="A7" t="s">
        <v>144</v>
      </c>
      <c r="B7" s="99">
        <v>81.671579339999994</v>
      </c>
      <c r="C7" s="99">
        <v>94.306828269999997</v>
      </c>
      <c r="D7" s="99">
        <v>96.216173999999995</v>
      </c>
      <c r="E7" s="99">
        <v>101.87</v>
      </c>
      <c r="F7" s="106">
        <v>-0.13398021290489534</v>
      </c>
      <c r="G7" s="106">
        <v>-0.19827643722391292</v>
      </c>
    </row>
    <row r="8" spans="1:10" x14ac:dyDescent="0.25">
      <c r="A8" t="s">
        <v>145</v>
      </c>
      <c r="B8" s="99">
        <v>344.81441017999998</v>
      </c>
      <c r="C8" s="99">
        <v>367.65504555000001</v>
      </c>
      <c r="D8" s="99">
        <v>359.49318599999998</v>
      </c>
      <c r="E8" s="99">
        <v>376.50299999999999</v>
      </c>
      <c r="F8" s="106">
        <v>-6.2125178605481071E-2</v>
      </c>
      <c r="G8" s="106">
        <v>-8.4165570579782911E-2</v>
      </c>
    </row>
    <row r="9" spans="1:10" x14ac:dyDescent="0.25">
      <c r="A9" t="s">
        <v>146</v>
      </c>
      <c r="B9" s="99">
        <v>60.154449299999882</v>
      </c>
      <c r="C9" s="99">
        <v>45.459817940000065</v>
      </c>
      <c r="D9" s="99">
        <v>47.927516139999923</v>
      </c>
      <c r="E9" s="99">
        <v>23.602374000000147</v>
      </c>
      <c r="F9" s="106">
        <v>0.32324439528980209</v>
      </c>
      <c r="G9" s="106">
        <v>1.5486609652062757</v>
      </c>
    </row>
    <row r="10" spans="1:10" x14ac:dyDescent="0.25">
      <c r="A10" s="1" t="s">
        <v>147</v>
      </c>
      <c r="B10" s="16">
        <v>681.08280018000005</v>
      </c>
      <c r="C10" s="16">
        <v>769.19782924000003</v>
      </c>
      <c r="D10" s="16">
        <v>802.44843186000003</v>
      </c>
      <c r="E10" s="16">
        <v>835.04629999999997</v>
      </c>
      <c r="F10" s="58">
        <v>-0.11455444322699318</v>
      </c>
      <c r="G10" s="58">
        <v>-0.18437720138392319</v>
      </c>
    </row>
    <row r="11" spans="1:10" x14ac:dyDescent="0.25">
      <c r="A11" s="21" t="s">
        <v>148</v>
      </c>
      <c r="B11" s="101">
        <v>426.20699999999999</v>
      </c>
      <c r="C11" s="101">
        <v>488.59500000000003</v>
      </c>
      <c r="D11" s="101">
        <v>507.01050443999998</v>
      </c>
      <c r="E11" s="101">
        <v>514.52499999999998</v>
      </c>
      <c r="F11" s="106">
        <v>-0.12768857642833029</v>
      </c>
      <c r="G11" s="106">
        <v>-0.17164957970944072</v>
      </c>
    </row>
    <row r="12" spans="1:10" x14ac:dyDescent="0.25">
      <c r="A12" t="s">
        <v>149</v>
      </c>
      <c r="B12" s="15">
        <v>254.87580018000006</v>
      </c>
      <c r="C12" s="15">
        <v>280.60282924000001</v>
      </c>
      <c r="D12" s="15">
        <v>295.43792742000005</v>
      </c>
      <c r="E12" s="15">
        <v>320.5213</v>
      </c>
      <c r="F12" s="106">
        <v>-9.1684852678358367E-2</v>
      </c>
      <c r="G12" s="106">
        <v>-0.20480854102363849</v>
      </c>
    </row>
    <row r="13" spans="1:10" x14ac:dyDescent="0.25">
      <c r="A13" s="1" t="s">
        <v>156</v>
      </c>
      <c r="B13" s="102">
        <v>0</v>
      </c>
      <c r="C13" s="102">
        <v>0</v>
      </c>
      <c r="D13" s="102">
        <v>0</v>
      </c>
      <c r="E13" s="102">
        <v>0</v>
      </c>
      <c r="F13" s="58" t="s">
        <v>123</v>
      </c>
      <c r="G13" s="58" t="s">
        <v>123</v>
      </c>
      <c r="I13" s="15"/>
      <c r="J13" s="15"/>
    </row>
    <row r="14" spans="1:10" x14ac:dyDescent="0.25">
      <c r="A14" s="33" t="s">
        <v>157</v>
      </c>
      <c r="B14" s="36">
        <v>1181.0407399999999</v>
      </c>
      <c r="C14" s="36">
        <v>1289.9295770000001</v>
      </c>
      <c r="D14" s="36">
        <v>1319.5592819999999</v>
      </c>
      <c r="E14" s="36">
        <v>1350.572901</v>
      </c>
      <c r="F14" s="61">
        <v>-8.4414559477924256E-2</v>
      </c>
      <c r="G14" s="61">
        <v>-0.12552610886422641</v>
      </c>
    </row>
    <row r="15" spans="1:10" x14ac:dyDescent="0.25">
      <c r="A15" s="39" t="s">
        <v>158</v>
      </c>
      <c r="B15" s="40">
        <v>1099.36916066</v>
      </c>
      <c r="C15" s="40">
        <v>1195.62274873</v>
      </c>
      <c r="D15" s="40">
        <v>1223.343108</v>
      </c>
      <c r="E15" s="40">
        <v>1248.7029010000001</v>
      </c>
      <c r="F15" s="62">
        <v>-8.0504982171208522E-2</v>
      </c>
      <c r="G15" s="62">
        <v>-0.119591089458036</v>
      </c>
    </row>
    <row r="16" spans="1:10" ht="11.25" customHeight="1" x14ac:dyDescent="0.25">
      <c r="F16" s="32"/>
      <c r="G16" s="32"/>
    </row>
    <row r="17" spans="1:10" x14ac:dyDescent="0.25">
      <c r="A17" s="1" t="s">
        <v>159</v>
      </c>
      <c r="B17" s="1"/>
      <c r="C17" s="1"/>
      <c r="D17" s="1"/>
      <c r="E17" s="1"/>
      <c r="F17" s="106"/>
      <c r="G17" s="106"/>
    </row>
    <row r="18" spans="1:10" ht="15.75" thickBot="1" x14ac:dyDescent="0.3">
      <c r="A18" s="53" t="s">
        <v>141</v>
      </c>
      <c r="B18" s="50">
        <v>7.5452690000000002</v>
      </c>
      <c r="C18" s="50">
        <v>7.5452690000000002</v>
      </c>
      <c r="D18" s="50">
        <v>7.5164689999999998</v>
      </c>
      <c r="E18" s="50">
        <v>7.621734</v>
      </c>
      <c r="F18" s="59">
        <v>0</v>
      </c>
      <c r="G18" s="59">
        <v>-1.0032493918050641E-2</v>
      </c>
    </row>
    <row r="19" spans="1:10" x14ac:dyDescent="0.25">
      <c r="A19" s="54" t="s">
        <v>142</v>
      </c>
      <c r="B19" s="55">
        <v>778.02792463000014</v>
      </c>
      <c r="C19" s="55">
        <v>831.47505577999982</v>
      </c>
      <c r="D19" s="55">
        <v>785.07693777999998</v>
      </c>
      <c r="E19" s="55">
        <v>711.56526600000007</v>
      </c>
      <c r="F19" s="60">
        <v>-6.4279897248223958E-2</v>
      </c>
      <c r="G19" s="60">
        <v>9.3403461081811814E-2</v>
      </c>
    </row>
    <row r="20" spans="1:10" x14ac:dyDescent="0.25">
      <c r="A20" s="1" t="s">
        <v>143</v>
      </c>
      <c r="B20" s="16">
        <v>376.31947424585007</v>
      </c>
      <c r="C20" s="16">
        <v>432.37705577999992</v>
      </c>
      <c r="D20" s="16">
        <v>399.37693778000005</v>
      </c>
      <c r="E20" s="16">
        <v>347.90626600000002</v>
      </c>
      <c r="F20" s="58">
        <v>-0.12964976005265369</v>
      </c>
      <c r="G20" s="58">
        <v>8.1669147763639469E-2</v>
      </c>
    </row>
    <row r="21" spans="1:10" x14ac:dyDescent="0.25">
      <c r="A21" t="s">
        <v>144</v>
      </c>
      <c r="B21" s="99">
        <v>46.544349561049998</v>
      </c>
      <c r="C21" s="99">
        <v>72.694999999999993</v>
      </c>
      <c r="D21" s="99">
        <v>67.460317399999994</v>
      </c>
      <c r="E21" s="99">
        <v>98.822999999999993</v>
      </c>
      <c r="F21" s="106">
        <v>-0.3597310741997386</v>
      </c>
      <c r="G21" s="106">
        <v>-0.52901298724942569</v>
      </c>
    </row>
    <row r="22" spans="1:10" x14ac:dyDescent="0.25">
      <c r="A22" t="s">
        <v>145</v>
      </c>
      <c r="B22" s="99">
        <v>273.11994003732997</v>
      </c>
      <c r="C22" s="99">
        <v>280.78800000000001</v>
      </c>
      <c r="D22" s="99">
        <v>249.8</v>
      </c>
      <c r="E22" s="99">
        <v>214.756</v>
      </c>
      <c r="F22" s="106">
        <v>-2.7309072904362162E-2</v>
      </c>
      <c r="G22" s="106">
        <v>0.27176861199375091</v>
      </c>
    </row>
    <row r="23" spans="1:10" x14ac:dyDescent="0.25">
      <c r="A23" t="s">
        <v>146</v>
      </c>
      <c r="B23" s="99">
        <v>56.65518464747008</v>
      </c>
      <c r="C23" s="99">
        <v>78.894055779999931</v>
      </c>
      <c r="D23" s="99">
        <v>82.116620380000015</v>
      </c>
      <c r="E23" s="99">
        <v>34.327266000000009</v>
      </c>
      <c r="F23" s="106">
        <v>-0.28188272123496944</v>
      </c>
      <c r="G23" s="106">
        <v>0.65044267281495893</v>
      </c>
    </row>
    <row r="24" spans="1:10" x14ac:dyDescent="0.25">
      <c r="A24" s="1" t="s">
        <v>147</v>
      </c>
      <c r="B24" s="102">
        <v>401.70845038415001</v>
      </c>
      <c r="C24" s="102">
        <v>399.09799999999996</v>
      </c>
      <c r="D24" s="102">
        <v>385.7</v>
      </c>
      <c r="E24" s="102">
        <v>363.65899999999999</v>
      </c>
      <c r="F24" s="58">
        <v>6.5408756349319124E-3</v>
      </c>
      <c r="G24" s="58">
        <v>0.10462947537157068</v>
      </c>
    </row>
    <row r="25" spans="1:10" x14ac:dyDescent="0.25">
      <c r="A25" s="21" t="s">
        <v>148</v>
      </c>
      <c r="B25" s="101">
        <v>192.47457537119001</v>
      </c>
      <c r="C25" s="101">
        <v>163.52699999999999</v>
      </c>
      <c r="D25" s="101">
        <v>155.69999999999999</v>
      </c>
      <c r="E25" s="101">
        <v>142.61699999999999</v>
      </c>
      <c r="F25" s="106">
        <v>0.17702015796284423</v>
      </c>
      <c r="G25" s="106">
        <v>0.34959068954745948</v>
      </c>
    </row>
    <row r="26" spans="1:10" x14ac:dyDescent="0.25">
      <c r="A26" t="s">
        <v>149</v>
      </c>
      <c r="B26" s="15">
        <v>209.23387501296</v>
      </c>
      <c r="C26" s="15">
        <v>235.57099999999997</v>
      </c>
      <c r="D26" s="15">
        <v>230</v>
      </c>
      <c r="E26" s="15">
        <v>221.042</v>
      </c>
      <c r="F26" s="106">
        <v>-0.11180121911033181</v>
      </c>
      <c r="G26" s="106">
        <v>-5.3420277535671967E-2</v>
      </c>
    </row>
    <row r="27" spans="1:10" x14ac:dyDescent="0.25">
      <c r="A27" s="1" t="s">
        <v>156</v>
      </c>
      <c r="B27" s="102">
        <v>10.882137</v>
      </c>
      <c r="C27" s="102">
        <v>10.882393</v>
      </c>
      <c r="D27" s="102">
        <v>10.832114000000001</v>
      </c>
      <c r="E27" s="102">
        <v>9.66</v>
      </c>
      <c r="F27" s="58">
        <v>-2.3524237729721397E-5</v>
      </c>
      <c r="G27" s="58">
        <v>0.12651521739130434</v>
      </c>
      <c r="I27" s="15"/>
      <c r="J27" s="15"/>
    </row>
    <row r="28" spans="1:10" x14ac:dyDescent="0.25">
      <c r="A28" s="33" t="s">
        <v>160</v>
      </c>
      <c r="B28" s="36">
        <v>796.45533063000016</v>
      </c>
      <c r="C28" s="36">
        <v>849.90271777999976</v>
      </c>
      <c r="D28" s="36">
        <v>803.42552078000006</v>
      </c>
      <c r="E28" s="36">
        <v>728.84699999999998</v>
      </c>
      <c r="F28" s="61">
        <v>-6.2886476336500713E-2</v>
      </c>
      <c r="G28" s="61">
        <v>9.2760662567041074E-2</v>
      </c>
    </row>
    <row r="29" spans="1:10" x14ac:dyDescent="0.25">
      <c r="A29" s="39" t="s">
        <v>161</v>
      </c>
      <c r="B29" s="40">
        <v>749.91098106895015</v>
      </c>
      <c r="C29" s="40">
        <v>777.20771777999971</v>
      </c>
      <c r="D29" s="40">
        <v>735.96520338000005</v>
      </c>
      <c r="E29" s="40">
        <v>630.024</v>
      </c>
      <c r="F29" s="62">
        <v>-3.5121546128002182E-2</v>
      </c>
      <c r="G29" s="62">
        <v>0.19028954622196956</v>
      </c>
    </row>
    <row r="30" spans="1:10" ht="10.5" customHeight="1" x14ac:dyDescent="0.25">
      <c r="F30" s="106"/>
      <c r="G30" s="106"/>
    </row>
    <row r="31" spans="1:10" x14ac:dyDescent="0.25">
      <c r="A31" s="1" t="s">
        <v>162</v>
      </c>
      <c r="B31" s="1"/>
      <c r="C31" s="1"/>
      <c r="D31" s="1"/>
      <c r="E31" s="1"/>
      <c r="F31" s="106"/>
      <c r="G31" s="106"/>
    </row>
    <row r="32" spans="1:10" ht="15.75" thickBot="1" x14ac:dyDescent="0.3">
      <c r="A32" s="53" t="s">
        <v>141</v>
      </c>
      <c r="B32" s="59">
        <v>0.56656793192656796</v>
      </c>
      <c r="C32" s="59">
        <v>0.56688484255813798</v>
      </c>
      <c r="D32" s="59">
        <v>0.55785093544042763</v>
      </c>
      <c r="E32" s="59">
        <v>0.56243866330333037</v>
      </c>
      <c r="F32" s="87">
        <v>-3.1691063157002208E-2</v>
      </c>
      <c r="G32" s="87">
        <v>0.41292686232375919</v>
      </c>
    </row>
    <row r="33" spans="1:7" x14ac:dyDescent="0.25">
      <c r="A33" s="54" t="s">
        <v>142</v>
      </c>
      <c r="B33" s="60">
        <v>0.66627767491916823</v>
      </c>
      <c r="C33" s="60">
        <v>0.65130999652009847</v>
      </c>
      <c r="D33" s="60">
        <v>0.60109162316677711</v>
      </c>
      <c r="E33" s="60">
        <v>0.53220174349993377</v>
      </c>
      <c r="F33" s="88">
        <v>1.4967678399069761</v>
      </c>
      <c r="G33" s="88">
        <v>13.407593141923446</v>
      </c>
    </row>
    <row r="34" spans="1:7" x14ac:dyDescent="0.25">
      <c r="A34" s="1" t="s">
        <v>143</v>
      </c>
      <c r="B34" s="58">
        <v>0.7733008690324733</v>
      </c>
      <c r="C34" s="58">
        <v>0.85210597576207936</v>
      </c>
      <c r="D34" s="58">
        <v>0.79298589261557995</v>
      </c>
      <c r="E34" s="58">
        <v>0.69307436981958381</v>
      </c>
      <c r="F34" s="89">
        <v>-7.8805106729606056</v>
      </c>
      <c r="G34" s="89">
        <v>8.0226499212889486</v>
      </c>
    </row>
    <row r="35" spans="1:7" x14ac:dyDescent="0.25">
      <c r="A35" t="s">
        <v>144</v>
      </c>
      <c r="B35" s="106">
        <v>0.56989652872127261</v>
      </c>
      <c r="C35" s="106">
        <v>0.77083495790861034</v>
      </c>
      <c r="D35" s="106">
        <v>0.7011328199352429</v>
      </c>
      <c r="E35" s="106">
        <v>0.97008932953764593</v>
      </c>
      <c r="F35" s="90">
        <v>-20.093842918733774</v>
      </c>
      <c r="G35" s="90">
        <v>-40.019280081637334</v>
      </c>
    </row>
    <row r="36" spans="1:7" x14ac:dyDescent="0.25">
      <c r="A36" t="s">
        <v>145</v>
      </c>
      <c r="B36" s="106">
        <v>0.79207809179075761</v>
      </c>
      <c r="C36" s="106">
        <v>0.76372676887910051</v>
      </c>
      <c r="D36" s="106">
        <v>0.69486713442184689</v>
      </c>
      <c r="E36" s="106">
        <v>0.570396517424828</v>
      </c>
      <c r="F36" s="90">
        <v>2.8351322911657095</v>
      </c>
      <c r="G36" s="90">
        <v>22.16815743659296</v>
      </c>
    </row>
    <row r="37" spans="1:7" x14ac:dyDescent="0.25">
      <c r="A37" t="s">
        <v>146</v>
      </c>
      <c r="B37" s="106">
        <v>0.9418286644919911</v>
      </c>
      <c r="C37" s="106">
        <v>1.7354679221137201</v>
      </c>
      <c r="D37" s="106">
        <v>1.7133502211992608</v>
      </c>
      <c r="E37" s="106">
        <v>1.4543988668258454</v>
      </c>
      <c r="F37" s="90">
        <v>-79.363925762172897</v>
      </c>
      <c r="G37" s="90">
        <v>-51.257020233385433</v>
      </c>
    </row>
    <row r="38" spans="1:7" x14ac:dyDescent="0.25">
      <c r="A38" s="1" t="s">
        <v>147</v>
      </c>
      <c r="B38" s="58">
        <v>0.58980853763739804</v>
      </c>
      <c r="C38" s="58">
        <v>0.51884961817212305</v>
      </c>
      <c r="D38" s="58">
        <v>0.48065393947618995</v>
      </c>
      <c r="E38" s="58">
        <v>0.43549561263848485</v>
      </c>
      <c r="F38" s="89">
        <v>7.0958919465274999</v>
      </c>
      <c r="G38" s="89">
        <v>15.431292499891319</v>
      </c>
    </row>
    <row r="39" spans="1:7" x14ac:dyDescent="0.25">
      <c r="A39" s="21" t="s">
        <v>148</v>
      </c>
      <c r="B39" s="106">
        <v>0.45159881318511902</v>
      </c>
      <c r="C39" s="106">
        <v>0.3346882387253246</v>
      </c>
      <c r="D39" s="106">
        <v>0.30709422908697476</v>
      </c>
      <c r="E39" s="106">
        <v>0.27718186677032214</v>
      </c>
      <c r="F39" s="90">
        <v>11.691057445979441</v>
      </c>
      <c r="G39" s="90">
        <v>17.441694641479689</v>
      </c>
    </row>
    <row r="40" spans="1:7" x14ac:dyDescent="0.25">
      <c r="A40" t="s">
        <v>149</v>
      </c>
      <c r="B40" s="106">
        <v>0.82092483815722594</v>
      </c>
      <c r="C40" s="106">
        <v>0.83951755097421255</v>
      </c>
      <c r="D40" s="106">
        <v>0.77850532600381983</v>
      </c>
      <c r="E40" s="106">
        <v>0.68963279507477349</v>
      </c>
      <c r="F40" s="90">
        <v>-1.8592712816986601</v>
      </c>
      <c r="G40" s="90">
        <v>13.129204308245246</v>
      </c>
    </row>
    <row r="41" spans="1:7" x14ac:dyDescent="0.25">
      <c r="A41" s="1" t="s">
        <v>156</v>
      </c>
      <c r="B41" s="58"/>
      <c r="C41" s="58"/>
      <c r="D41" s="58"/>
      <c r="E41" s="58"/>
      <c r="F41" s="89" t="s">
        <v>163</v>
      </c>
      <c r="G41" s="89" t="s">
        <v>163</v>
      </c>
    </row>
    <row r="42" spans="1:7" x14ac:dyDescent="0.25">
      <c r="A42" s="33" t="s">
        <v>164</v>
      </c>
      <c r="B42" s="61">
        <v>0.67436736401658781</v>
      </c>
      <c r="C42" s="61">
        <v>0.65887528508077586</v>
      </c>
      <c r="D42" s="61">
        <v>0.608858981736904</v>
      </c>
      <c r="E42" s="61">
        <v>0.53965765154945899</v>
      </c>
      <c r="F42" s="91">
        <v>1.5492078935811948</v>
      </c>
      <c r="G42" s="91">
        <v>13.470971246712882</v>
      </c>
    </row>
    <row r="43" spans="1:7" x14ac:dyDescent="0.25">
      <c r="A43" s="39" t="s">
        <v>165</v>
      </c>
      <c r="B43" s="62">
        <v>0.68212844957261254</v>
      </c>
      <c r="C43" s="62">
        <v>0.65004427074138216</v>
      </c>
      <c r="D43" s="62">
        <v>0.60160162636891235</v>
      </c>
      <c r="E43" s="62">
        <v>0.50454275352083922</v>
      </c>
      <c r="F43" s="92">
        <v>3.2084178831230381</v>
      </c>
      <c r="G43" s="92">
        <v>17.758569605177332</v>
      </c>
    </row>
    <row r="63" spans="1:5" x14ac:dyDescent="0.25">
      <c r="A63" s="28"/>
      <c r="B63" s="28"/>
      <c r="C63" s="28"/>
      <c r="D63" s="28"/>
      <c r="E63" s="28"/>
    </row>
    <row r="64" spans="1:5" x14ac:dyDescent="0.25">
      <c r="A64" s="28"/>
      <c r="B64" s="28"/>
      <c r="C64" s="28"/>
      <c r="D64" s="28"/>
      <c r="E64" s="28"/>
    </row>
    <row r="65" spans="1:5" x14ac:dyDescent="0.25">
      <c r="A65" s="28"/>
      <c r="B65" s="28"/>
      <c r="C65" s="28"/>
      <c r="D65" s="28"/>
      <c r="E65" s="28"/>
    </row>
    <row r="66" spans="1:5" x14ac:dyDescent="0.25">
      <c r="A66" s="28"/>
      <c r="B66" s="28"/>
      <c r="C66" s="28"/>
      <c r="D66" s="28"/>
      <c r="E66" s="28"/>
    </row>
    <row r="67" spans="1:5" x14ac:dyDescent="0.25">
      <c r="A67" s="28"/>
      <c r="B67" s="28"/>
      <c r="C67" s="28"/>
      <c r="D67" s="28"/>
      <c r="E67" s="28"/>
    </row>
    <row r="68" spans="1:5" x14ac:dyDescent="0.25">
      <c r="A68" s="28"/>
      <c r="B68" s="28"/>
      <c r="C68" s="28"/>
      <c r="D68" s="28"/>
      <c r="E68" s="28"/>
    </row>
    <row r="69" spans="1:5" x14ac:dyDescent="0.25">
      <c r="A69" s="28"/>
      <c r="B69" s="28"/>
      <c r="C69" s="28"/>
      <c r="D69" s="28"/>
      <c r="E69" s="28"/>
    </row>
    <row r="70" spans="1:5" x14ac:dyDescent="0.25">
      <c r="A70" s="28"/>
      <c r="B70" s="28"/>
      <c r="C70" s="28"/>
      <c r="D70" s="28"/>
      <c r="E70" s="28"/>
    </row>
    <row r="71" spans="1:5" x14ac:dyDescent="0.25">
      <c r="A71" s="28"/>
      <c r="B71" s="28"/>
      <c r="C71" s="28"/>
      <c r="D71" s="28"/>
      <c r="E71" s="28"/>
    </row>
    <row r="72" spans="1:5" x14ac:dyDescent="0.25">
      <c r="A72" s="28"/>
      <c r="B72" s="28"/>
      <c r="C72" s="28"/>
      <c r="D72" s="28"/>
      <c r="E72" s="28"/>
    </row>
    <row r="73" spans="1:5" x14ac:dyDescent="0.25">
      <c r="A73" s="28"/>
      <c r="B73" s="28"/>
      <c r="C73" s="28"/>
      <c r="D73" s="28"/>
      <c r="E73" s="28"/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4294967294" r:id="rId1"/>
  <ignoredErrors>
    <ignoredError sqref="H1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showRowColHeaders="0" zoomScaleNormal="100" workbookViewId="0">
      <selection activeCell="G15" sqref="G15"/>
    </sheetView>
  </sheetViews>
  <sheetFormatPr baseColWidth="10" defaultRowHeight="15" x14ac:dyDescent="0.25"/>
  <cols>
    <col min="1" max="1" width="32.85546875" customWidth="1"/>
    <col min="2" max="2" width="10.7109375" customWidth="1"/>
    <col min="3" max="4" width="11.42578125" customWidth="1"/>
    <col min="7" max="7" width="10.7109375" customWidth="1"/>
    <col min="8" max="8" width="8" customWidth="1"/>
    <col min="9" max="9" width="8.5703125" customWidth="1"/>
  </cols>
  <sheetData>
    <row r="1" spans="1:8" ht="15.75" x14ac:dyDescent="0.25">
      <c r="A1" s="25" t="s">
        <v>166</v>
      </c>
      <c r="B1" s="25"/>
      <c r="C1" s="25"/>
      <c r="D1" s="25"/>
    </row>
    <row r="2" spans="1:8" ht="15.75" thickBot="1" x14ac:dyDescent="0.3">
      <c r="A2" s="26" t="s">
        <v>78</v>
      </c>
      <c r="B2" s="29" t="s">
        <v>167</v>
      </c>
      <c r="C2" s="29" t="s">
        <v>168</v>
      </c>
      <c r="D2" s="29" t="s">
        <v>169</v>
      </c>
      <c r="E2" s="29" t="s">
        <v>170</v>
      </c>
      <c r="F2" s="29" t="s">
        <v>171</v>
      </c>
    </row>
    <row r="3" spans="1:8" x14ac:dyDescent="0.25">
      <c r="A3" s="1" t="s">
        <v>172</v>
      </c>
      <c r="B3" s="2"/>
      <c r="C3" s="2"/>
      <c r="D3" s="2"/>
      <c r="E3" s="2"/>
      <c r="F3" s="2"/>
    </row>
    <row r="4" spans="1:8" x14ac:dyDescent="0.25">
      <c r="A4" s="39" t="s">
        <v>173</v>
      </c>
      <c r="B4" s="40">
        <v>1289.9295770000001</v>
      </c>
      <c r="C4" s="40">
        <v>1319.5592819999999</v>
      </c>
      <c r="D4" s="40">
        <v>1334.2952779999998</v>
      </c>
      <c r="E4" s="40">
        <v>1350.572901</v>
      </c>
      <c r="F4" s="40">
        <v>1573.3282819999999</v>
      </c>
    </row>
    <row r="5" spans="1:8" x14ac:dyDescent="0.25">
      <c r="A5" t="s">
        <v>174</v>
      </c>
      <c r="B5" s="15">
        <v>-93.433837000000196</v>
      </c>
      <c r="C5" s="15">
        <v>-18.999687109999847</v>
      </c>
      <c r="D5" s="15">
        <v>-4.3299511899998553</v>
      </c>
      <c r="E5" s="15">
        <v>-5.7836857000001931</v>
      </c>
      <c r="F5" s="15">
        <v>-216.20538099999993</v>
      </c>
    </row>
    <row r="6" spans="1:8" x14ac:dyDescent="0.25">
      <c r="A6" t="s">
        <v>175</v>
      </c>
      <c r="B6" s="98">
        <v>-15.455</v>
      </c>
      <c r="C6" s="98">
        <v>-10.630017889999985</v>
      </c>
      <c r="D6" s="98">
        <v>-10.406044810000031</v>
      </c>
      <c r="E6" s="99">
        <v>-10.493937299999983</v>
      </c>
      <c r="F6" s="15">
        <v>-6.5499999999999972</v>
      </c>
    </row>
    <row r="7" spans="1:8" x14ac:dyDescent="0.25">
      <c r="A7" s="33" t="s">
        <v>176</v>
      </c>
      <c r="B7" s="36">
        <v>1181.0407399999999</v>
      </c>
      <c r="C7" s="36">
        <v>1289.9295770000001</v>
      </c>
      <c r="D7" s="36">
        <v>1319.5592819999999</v>
      </c>
      <c r="E7" s="36">
        <v>1334.2952779999998</v>
      </c>
      <c r="F7" s="36">
        <v>1350.572901</v>
      </c>
    </row>
    <row r="9" spans="1:8" ht="15.75" thickBot="1" x14ac:dyDescent="0.3">
      <c r="A9" s="26" t="s">
        <v>78</v>
      </c>
      <c r="B9" s="29" t="s">
        <v>167</v>
      </c>
      <c r="C9" s="29" t="s">
        <v>168</v>
      </c>
      <c r="D9" s="29" t="s">
        <v>169</v>
      </c>
      <c r="E9" s="29" t="s">
        <v>170</v>
      </c>
      <c r="F9" s="29" t="s">
        <v>171</v>
      </c>
    </row>
    <row r="10" spans="1:8" ht="15.75" customHeight="1" x14ac:dyDescent="0.25">
      <c r="A10" s="1" t="s">
        <v>177</v>
      </c>
      <c r="B10" s="57"/>
      <c r="C10" s="57"/>
      <c r="D10" s="57"/>
      <c r="E10" s="57"/>
      <c r="F10" s="57"/>
    </row>
    <row r="11" spans="1:8" x14ac:dyDescent="0.25">
      <c r="A11" t="s">
        <v>178</v>
      </c>
      <c r="B11" s="98">
        <v>48.464734179999596</v>
      </c>
      <c r="C11" s="98">
        <v>34.930576960000593</v>
      </c>
      <c r="D11" s="98">
        <v>58.03828069999966</v>
      </c>
      <c r="E11" s="15">
        <v>55.991408160000162</v>
      </c>
      <c r="F11" s="15">
        <v>22.579999999999984</v>
      </c>
    </row>
    <row r="12" spans="1:8" x14ac:dyDescent="0.25">
      <c r="A12" t="s">
        <v>179</v>
      </c>
      <c r="B12" s="15">
        <v>-141.89857117999981</v>
      </c>
      <c r="C12" s="15">
        <v>-53.93026407000044</v>
      </c>
      <c r="D12" s="15">
        <v>-62.368231889999514</v>
      </c>
      <c r="E12" s="15">
        <v>-61.775093860000354</v>
      </c>
      <c r="F12" s="15">
        <v>-238.78538099999992</v>
      </c>
    </row>
    <row r="13" spans="1:8" x14ac:dyDescent="0.25">
      <c r="A13" s="33" t="s">
        <v>180</v>
      </c>
      <c r="B13" s="36">
        <v>-93.433837000000196</v>
      </c>
      <c r="C13" s="36">
        <v>-18.999687109999847</v>
      </c>
      <c r="D13" s="36">
        <v>-4.3299511899998553</v>
      </c>
      <c r="E13" s="36">
        <v>-5.7836857000001931</v>
      </c>
      <c r="F13" s="36">
        <v>-216.20538099999993</v>
      </c>
    </row>
    <row r="14" spans="1:8" x14ac:dyDescent="0.25">
      <c r="D14" s="15"/>
      <c r="E14" s="15"/>
    </row>
    <row r="15" spans="1:8" ht="15" customHeight="1" thickBot="1" x14ac:dyDescent="0.3">
      <c r="B15" s="29">
        <v>44196</v>
      </c>
      <c r="C15" s="29">
        <v>44104</v>
      </c>
      <c r="D15" s="29">
        <v>44012</v>
      </c>
      <c r="E15" s="29">
        <v>43921</v>
      </c>
      <c r="F15" s="29">
        <v>43830</v>
      </c>
      <c r="G15" s="29" t="s">
        <v>27</v>
      </c>
      <c r="H15" s="29" t="s">
        <v>25</v>
      </c>
    </row>
    <row r="16" spans="1:8" x14ac:dyDescent="0.25">
      <c r="A16" s="33" t="s">
        <v>72</v>
      </c>
      <c r="B16" s="38">
        <v>0.42351807628699734</v>
      </c>
      <c r="C16" s="38">
        <v>0.43715486100775153</v>
      </c>
      <c r="D16" s="38">
        <v>0.45094469964000244</v>
      </c>
      <c r="E16" s="38">
        <v>0.45876672454541012</v>
      </c>
      <c r="F16" s="38">
        <v>0.46729319754797127</v>
      </c>
      <c r="G16" s="147">
        <f>(B16-C16)*100</f>
        <v>-1.3636784720754191</v>
      </c>
      <c r="H16" s="147">
        <f>(B16-F16)*100</f>
        <v>-4.3775121260973933</v>
      </c>
    </row>
    <row r="17" spans="1:6" x14ac:dyDescent="0.25">
      <c r="A17" s="131" t="s">
        <v>181</v>
      </c>
      <c r="B17" s="132"/>
      <c r="C17" s="132"/>
      <c r="D17" s="132"/>
      <c r="E17" s="132"/>
      <c r="F17" s="132"/>
    </row>
    <row r="18" spans="1:6" x14ac:dyDescent="0.25">
      <c r="B18" s="133"/>
      <c r="C18" s="133"/>
      <c r="D18" s="133"/>
      <c r="E18" s="133"/>
      <c r="F18" s="133"/>
    </row>
    <row r="68" spans="1:2" x14ac:dyDescent="0.25">
      <c r="A68" s="105"/>
      <c r="B68" s="105"/>
    </row>
  </sheetData>
  <pageMargins left="0.70866141732283472" right="0.70866141732283472" top="0.74803149606299213" bottom="0.74803149606299213" header="0.31496062992125984" footer="0.31496062992125984"/>
  <pageSetup paperSize="9" scale="98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showRowColHeaders="0" zoomScale="85" zoomScaleNormal="85" workbookViewId="0">
      <selection activeCell="H2" sqref="H2"/>
    </sheetView>
  </sheetViews>
  <sheetFormatPr baseColWidth="10" defaultColWidth="10.7109375" defaultRowHeight="15" x14ac:dyDescent="0.25"/>
  <cols>
    <col min="1" max="1" width="53.140625" bestFit="1" customWidth="1"/>
    <col min="2" max="2" width="10.7109375" customWidth="1"/>
    <col min="3" max="3" width="10.7109375" bestFit="1" customWidth="1"/>
    <col min="4" max="4" width="10.7109375" customWidth="1"/>
    <col min="5" max="5" width="10.7109375" bestFit="1" customWidth="1"/>
    <col min="8" max="8" width="10.7109375" customWidth="1"/>
  </cols>
  <sheetData>
    <row r="1" spans="1:7" ht="15.75" x14ac:dyDescent="0.25">
      <c r="A1" s="25" t="s">
        <v>182</v>
      </c>
      <c r="B1" s="25"/>
      <c r="C1" s="25"/>
      <c r="D1" s="25"/>
      <c r="E1" s="25"/>
    </row>
    <row r="2" spans="1:7" ht="15.75" thickBot="1" x14ac:dyDescent="0.3">
      <c r="A2" s="26" t="s">
        <v>78</v>
      </c>
      <c r="B2" s="29">
        <v>44196</v>
      </c>
      <c r="C2" s="29">
        <v>44104</v>
      </c>
      <c r="D2" s="29">
        <v>44012</v>
      </c>
      <c r="E2" s="29">
        <v>43830</v>
      </c>
      <c r="F2" s="30" t="s">
        <v>183</v>
      </c>
      <c r="G2" s="30" t="s">
        <v>31</v>
      </c>
    </row>
    <row r="3" spans="1:7" x14ac:dyDescent="0.25">
      <c r="A3" s="64" t="s">
        <v>184</v>
      </c>
      <c r="B3" s="64"/>
      <c r="C3" s="64"/>
      <c r="D3" s="64"/>
      <c r="E3" s="57"/>
      <c r="F3" s="106"/>
      <c r="G3" s="106"/>
    </row>
    <row r="4" spans="1:7" x14ac:dyDescent="0.25">
      <c r="A4" s="1" t="s">
        <v>185</v>
      </c>
      <c r="B4" s="16">
        <v>534.94056474000001</v>
      </c>
      <c r="C4" s="16">
        <v>556.50108779999994</v>
      </c>
      <c r="D4" s="16">
        <v>566.92474126000002</v>
      </c>
      <c r="E4" s="16">
        <v>581.23199999999997</v>
      </c>
      <c r="F4" s="58">
        <v>-3.8743002543327507E-2</v>
      </c>
      <c r="G4" s="58">
        <v>-7.9643645325790671E-2</v>
      </c>
    </row>
    <row r="5" spans="1:7" x14ac:dyDescent="0.25">
      <c r="A5" s="4" t="s">
        <v>186</v>
      </c>
      <c r="B5" s="15">
        <v>69.257656600000004</v>
      </c>
      <c r="C5" s="15">
        <v>66.001324370000006</v>
      </c>
      <c r="D5" s="15">
        <v>70.593999999999994</v>
      </c>
      <c r="E5" s="15">
        <v>72.241</v>
      </c>
      <c r="F5" s="106">
        <v>4.9337377106937558E-2</v>
      </c>
      <c r="G5" s="106">
        <v>-4.1297094447751211E-2</v>
      </c>
    </row>
    <row r="6" spans="1:7" x14ac:dyDescent="0.25">
      <c r="A6" s="4" t="s">
        <v>187</v>
      </c>
      <c r="B6" s="15">
        <v>47.692499230000003</v>
      </c>
      <c r="C6" s="15">
        <v>54.445844109999996</v>
      </c>
      <c r="D6" s="15">
        <v>49.54</v>
      </c>
      <c r="E6" s="15">
        <v>53.524000000000001</v>
      </c>
      <c r="F6" s="106">
        <v>-0.12403783962566237</v>
      </c>
      <c r="G6" s="106">
        <v>-0.10895113911516326</v>
      </c>
    </row>
    <row r="7" spans="1:7" x14ac:dyDescent="0.25">
      <c r="A7" s="4" t="s">
        <v>188</v>
      </c>
      <c r="B7" s="15">
        <v>417.99040890999999</v>
      </c>
      <c r="C7" s="15">
        <v>436.05391931999998</v>
      </c>
      <c r="D7" s="15">
        <v>446.79074126</v>
      </c>
      <c r="E7" s="15">
        <v>455.46699999999998</v>
      </c>
      <c r="F7" s="106">
        <v>-4.1424946800544662E-2</v>
      </c>
      <c r="G7" s="106">
        <v>-8.228168251486935E-2</v>
      </c>
    </row>
    <row r="8" spans="1:7" x14ac:dyDescent="0.25">
      <c r="A8" s="1" t="s">
        <v>189</v>
      </c>
      <c r="B8" s="16">
        <v>353.70635303</v>
      </c>
      <c r="C8" s="16">
        <v>362.99336310999996</v>
      </c>
      <c r="D8" s="16">
        <v>375.35436205999997</v>
      </c>
      <c r="E8" s="16">
        <v>347.077</v>
      </c>
      <c r="F8" s="58">
        <v>-2.5584517580244746E-2</v>
      </c>
      <c r="G8" s="58">
        <v>1.9100525330114079E-2</v>
      </c>
    </row>
    <row r="9" spans="1:7" x14ac:dyDescent="0.25">
      <c r="A9" s="1" t="s">
        <v>190</v>
      </c>
      <c r="B9" s="16">
        <v>202.78240065</v>
      </c>
      <c r="C9" s="16">
        <v>197.46023356999999</v>
      </c>
      <c r="D9" s="16">
        <v>200.04295881000002</v>
      </c>
      <c r="E9" s="16">
        <v>191.42400000000001</v>
      </c>
      <c r="F9" s="58">
        <v>2.6953108399485899E-2</v>
      </c>
      <c r="G9" s="58">
        <v>5.9336345756018018E-2</v>
      </c>
    </row>
    <row r="10" spans="1:7" x14ac:dyDescent="0.25">
      <c r="A10" s="33" t="s">
        <v>191</v>
      </c>
      <c r="B10" s="36">
        <v>1091.4293184200001</v>
      </c>
      <c r="C10" s="36">
        <v>1116.9546844799997</v>
      </c>
      <c r="D10" s="36">
        <v>1142.3220621299999</v>
      </c>
      <c r="E10" s="36">
        <v>1119.7329999999999</v>
      </c>
      <c r="F10" s="61">
        <v>-2.2852642470346098E-2</v>
      </c>
      <c r="G10" s="61">
        <v>-2.5277170164673075E-2</v>
      </c>
    </row>
    <row r="11" spans="1:7" x14ac:dyDescent="0.25">
      <c r="A11" s="63" t="s">
        <v>192</v>
      </c>
      <c r="B11" s="40">
        <v>422.96400963000002</v>
      </c>
      <c r="C11" s="40">
        <v>428.99468747999998</v>
      </c>
      <c r="D11" s="40">
        <v>445.94836205999997</v>
      </c>
      <c r="E11" s="40">
        <v>419.31799999999998</v>
      </c>
      <c r="F11" s="62">
        <v>-1.4057698209330657E-2</v>
      </c>
      <c r="G11" s="62">
        <v>8.6950944867619263E-3</v>
      </c>
    </row>
    <row r="12" spans="1:7" x14ac:dyDescent="0.25">
      <c r="E12" s="15"/>
      <c r="F12" s="106"/>
      <c r="G12" s="106"/>
    </row>
    <row r="13" spans="1:7" x14ac:dyDescent="0.25">
      <c r="A13" s="1" t="s">
        <v>193</v>
      </c>
      <c r="B13" s="64"/>
      <c r="C13" s="64"/>
      <c r="D13" s="64"/>
      <c r="E13" s="57"/>
      <c r="F13" s="106"/>
      <c r="G13" s="106"/>
    </row>
    <row r="14" spans="1:7" x14ac:dyDescent="0.25">
      <c r="A14" s="1" t="s">
        <v>185</v>
      </c>
      <c r="B14" s="16">
        <v>375.83764473999997</v>
      </c>
      <c r="C14" s="16">
        <v>389.65909152000006</v>
      </c>
      <c r="D14" s="16">
        <v>394.83379743</v>
      </c>
      <c r="E14" s="16">
        <v>399.23199999999997</v>
      </c>
      <c r="F14" s="58">
        <v>-3.5470612853108992E-2</v>
      </c>
      <c r="G14" s="58">
        <v>-5.8598397072378967E-2</v>
      </c>
    </row>
    <row r="15" spans="1:7" x14ac:dyDescent="0.25">
      <c r="A15" s="4" t="s">
        <v>186</v>
      </c>
      <c r="B15" s="15">
        <v>37.275843880000004</v>
      </c>
      <c r="C15" s="15">
        <v>35.717654979999999</v>
      </c>
      <c r="D15" s="15">
        <v>37.381697999999993</v>
      </c>
      <c r="E15" s="15">
        <v>38.650999999999996</v>
      </c>
      <c r="F15" s="106">
        <v>4.3625173625550392E-2</v>
      </c>
      <c r="G15" s="106">
        <v>-3.5578797961242734E-2</v>
      </c>
    </row>
    <row r="16" spans="1:7" x14ac:dyDescent="0.25">
      <c r="A16" s="4" t="s">
        <v>187</v>
      </c>
      <c r="B16" s="15">
        <v>30.393774609999998</v>
      </c>
      <c r="C16" s="15">
        <v>32.847362550000007</v>
      </c>
      <c r="D16" s="15">
        <v>29.936703999999995</v>
      </c>
      <c r="E16" s="15">
        <v>31.14</v>
      </c>
      <c r="F16" s="106">
        <v>-7.4696649883690847E-2</v>
      </c>
      <c r="G16" s="106">
        <v>-2.396356422607588E-2</v>
      </c>
    </row>
    <row r="17" spans="1:7" x14ac:dyDescent="0.25">
      <c r="A17" s="4" t="s">
        <v>188</v>
      </c>
      <c r="B17" s="15">
        <v>308.16802624999997</v>
      </c>
      <c r="C17" s="15">
        <v>321.09407399000003</v>
      </c>
      <c r="D17" s="15">
        <v>327.51539543000001</v>
      </c>
      <c r="E17" s="15">
        <v>329.44099999999997</v>
      </c>
      <c r="F17" s="106">
        <v>-4.0256263777707149E-2</v>
      </c>
      <c r="G17" s="106">
        <v>-6.4572939464122583E-2</v>
      </c>
    </row>
    <row r="18" spans="1:7" x14ac:dyDescent="0.25">
      <c r="A18" s="1" t="s">
        <v>189</v>
      </c>
      <c r="B18" s="16">
        <v>171.24029098041999</v>
      </c>
      <c r="C18" s="16">
        <v>177.27875519</v>
      </c>
      <c r="D18" s="16">
        <v>181.95333100000002</v>
      </c>
      <c r="E18" s="16">
        <v>170.26900000000001</v>
      </c>
      <c r="F18" s="58">
        <v>-3.4061973207721578E-2</v>
      </c>
      <c r="G18" s="58">
        <v>5.7044499023308978E-3</v>
      </c>
    </row>
    <row r="19" spans="1:7" x14ac:dyDescent="0.25">
      <c r="A19" s="1" t="s">
        <v>190</v>
      </c>
      <c r="B19" s="16">
        <v>138.97053987000001</v>
      </c>
      <c r="C19" s="16">
        <v>134.84367541</v>
      </c>
      <c r="D19" s="16">
        <v>135.88433499999999</v>
      </c>
      <c r="E19" s="16">
        <v>132.22800000000001</v>
      </c>
      <c r="F19" s="58">
        <v>3.0604805508690245E-2</v>
      </c>
      <c r="G19" s="58">
        <v>5.099177080497324E-2</v>
      </c>
    </row>
    <row r="20" spans="1:7" x14ac:dyDescent="0.25">
      <c r="A20" s="33" t="s">
        <v>194</v>
      </c>
      <c r="B20" s="36">
        <v>686.04847559041991</v>
      </c>
      <c r="C20" s="36">
        <v>701.78152212000009</v>
      </c>
      <c r="D20" s="36">
        <v>712.67146343000002</v>
      </c>
      <c r="E20" s="36">
        <v>701.72900000000004</v>
      </c>
      <c r="F20" s="61">
        <v>-2.2418724394527346E-2</v>
      </c>
      <c r="G20" s="61">
        <v>-2.2345555634126747E-2</v>
      </c>
    </row>
    <row r="21" spans="1:7" x14ac:dyDescent="0.25">
      <c r="A21" s="63" t="s">
        <v>192</v>
      </c>
      <c r="B21" s="40">
        <v>208.51613486041998</v>
      </c>
      <c r="C21" s="40">
        <v>212.99641016999999</v>
      </c>
      <c r="D21" s="40">
        <v>219.33502900000002</v>
      </c>
      <c r="E21" s="40">
        <v>208.92000000000002</v>
      </c>
      <c r="F21" s="62">
        <v>-2.1034510891541045E-2</v>
      </c>
      <c r="G21" s="62">
        <v>-1.9331090349417686E-3</v>
      </c>
    </row>
    <row r="22" spans="1:7" x14ac:dyDescent="0.25">
      <c r="B22" s="32"/>
      <c r="C22" s="32"/>
      <c r="D22" s="32"/>
      <c r="E22" s="15"/>
      <c r="F22" s="106"/>
      <c r="G22" s="106"/>
    </row>
    <row r="23" spans="1:7" x14ac:dyDescent="0.25">
      <c r="A23" s="1" t="s">
        <v>195</v>
      </c>
      <c r="B23" s="64"/>
      <c r="C23" s="64"/>
      <c r="D23" s="64"/>
      <c r="E23" s="57"/>
      <c r="F23" s="106"/>
      <c r="G23" s="106"/>
    </row>
    <row r="24" spans="1:7" x14ac:dyDescent="0.25">
      <c r="A24" s="1" t="s">
        <v>185</v>
      </c>
      <c r="B24" s="45">
        <v>0.70257832273884546</v>
      </c>
      <c r="C24" s="45">
        <v>0.70019466280008247</v>
      </c>
      <c r="D24" s="45">
        <v>0.69644834436485359</v>
      </c>
      <c r="E24" s="45">
        <v>0.68687202356374044</v>
      </c>
      <c r="F24" s="89">
        <v>0.23836599387629942</v>
      </c>
      <c r="G24" s="89">
        <v>1.5706299175105021</v>
      </c>
    </row>
    <row r="25" spans="1:7" x14ac:dyDescent="0.25">
      <c r="A25" s="4" t="s">
        <v>186</v>
      </c>
      <c r="B25" s="32">
        <v>0.53821982593618389</v>
      </c>
      <c r="C25" s="32">
        <v>0.54116573145970037</v>
      </c>
      <c r="D25" s="32">
        <v>0.52953080998385127</v>
      </c>
      <c r="E25" s="32">
        <v>0.53502858487562455</v>
      </c>
      <c r="F25" s="90">
        <v>-0.29459055235164788</v>
      </c>
      <c r="G25" s="90">
        <v>0.31912410605593466</v>
      </c>
    </row>
    <row r="26" spans="1:7" x14ac:dyDescent="0.25">
      <c r="A26" s="4" t="s">
        <v>187</v>
      </c>
      <c r="B26" s="32">
        <v>0.6372862630541577</v>
      </c>
      <c r="C26" s="32">
        <v>0.60330339416974854</v>
      </c>
      <c r="D26" s="32">
        <v>0.6042935809446911</v>
      </c>
      <c r="E26" s="32">
        <v>0.5817950825797773</v>
      </c>
      <c r="F26" s="90">
        <v>3.3982868884409156</v>
      </c>
      <c r="G26" s="90">
        <v>5.5491180474380393</v>
      </c>
    </row>
    <row r="27" spans="1:7" x14ac:dyDescent="0.25">
      <c r="A27" s="4" t="s">
        <v>188</v>
      </c>
      <c r="B27" s="32">
        <v>0.73726099853251292</v>
      </c>
      <c r="C27" s="32">
        <v>0.73636323345224608</v>
      </c>
      <c r="D27" s="32">
        <v>0.73303979958575205</v>
      </c>
      <c r="E27" s="32">
        <v>0.72330377392873679</v>
      </c>
      <c r="F27" s="90">
        <v>8.9776508026684354E-2</v>
      </c>
      <c r="G27" s="90">
        <v>1.3957224603776131</v>
      </c>
    </row>
    <row r="28" spans="1:7" x14ac:dyDescent="0.25">
      <c r="A28" s="1" t="s">
        <v>189</v>
      </c>
      <c r="B28" s="45">
        <v>0.48413122782076817</v>
      </c>
      <c r="C28" s="45">
        <v>0.4883801556897287</v>
      </c>
      <c r="D28" s="45">
        <v>0.48475080987846619</v>
      </c>
      <c r="E28" s="45">
        <v>0.49057990013743352</v>
      </c>
      <c r="F28" s="89">
        <v>-0.42489278689605281</v>
      </c>
      <c r="G28" s="89">
        <v>-0.64486723166653492</v>
      </c>
    </row>
    <row r="29" spans="1:7" x14ac:dyDescent="0.25">
      <c r="A29" s="1" t="s">
        <v>190</v>
      </c>
      <c r="B29" s="45">
        <v>0.68531854551747562</v>
      </c>
      <c r="C29" s="45">
        <v>0.68289028617095038</v>
      </c>
      <c r="D29" s="45">
        <v>0.67927577060616451</v>
      </c>
      <c r="E29" s="45">
        <v>0.69075977933801402</v>
      </c>
      <c r="F29" s="89">
        <v>0.24282593465252411</v>
      </c>
      <c r="G29" s="89">
        <v>-0.54412338205384048</v>
      </c>
    </row>
    <row r="30" spans="1:7" x14ac:dyDescent="0.25">
      <c r="A30" s="33" t="s">
        <v>196</v>
      </c>
      <c r="B30" s="38">
        <v>0.62857801601259267</v>
      </c>
      <c r="C30" s="38">
        <v>0.6282990096833837</v>
      </c>
      <c r="D30" s="38">
        <v>0.62387962822072829</v>
      </c>
      <c r="E30" s="38">
        <v>0.62669314917038266</v>
      </c>
      <c r="F30" s="91">
        <v>2.7900632920896395E-2</v>
      </c>
      <c r="G30" s="91">
        <v>0.1884866842210009</v>
      </c>
    </row>
    <row r="31" spans="1:7" x14ac:dyDescent="0.25">
      <c r="A31" s="63" t="s">
        <v>192</v>
      </c>
      <c r="B31" s="41">
        <v>0.49298789048937164</v>
      </c>
      <c r="C31" s="41">
        <v>0.49650127702322661</v>
      </c>
      <c r="D31" s="41">
        <v>0.49183952147914756</v>
      </c>
      <c r="E31" s="41">
        <v>0.49823761441197378</v>
      </c>
      <c r="F31" s="92">
        <v>-0.35133865338549675</v>
      </c>
      <c r="G31" s="92">
        <v>-0.52497239226021453</v>
      </c>
    </row>
    <row r="66" spans="1:4" x14ac:dyDescent="0.25">
      <c r="A66" s="28"/>
      <c r="B66" s="28"/>
      <c r="C66" s="28"/>
      <c r="D66" s="28"/>
    </row>
    <row r="67" spans="1:4" x14ac:dyDescent="0.25">
      <c r="A67" s="28"/>
      <c r="B67" s="28"/>
      <c r="C67" s="28"/>
      <c r="D67" s="28"/>
    </row>
    <row r="68" spans="1:4" x14ac:dyDescent="0.25">
      <c r="A68" s="28"/>
      <c r="B68" s="28"/>
      <c r="C68" s="28"/>
      <c r="D68" s="28"/>
    </row>
    <row r="69" spans="1:4" x14ac:dyDescent="0.25">
      <c r="A69" s="28"/>
      <c r="B69" s="28"/>
      <c r="C69" s="28"/>
      <c r="D69" s="28"/>
    </row>
    <row r="70" spans="1:4" x14ac:dyDescent="0.25">
      <c r="A70" s="28"/>
      <c r="B70" s="28"/>
      <c r="C70" s="28"/>
      <c r="D70" s="28"/>
    </row>
    <row r="71" spans="1:4" x14ac:dyDescent="0.25">
      <c r="A71" s="28"/>
      <c r="B71" s="28"/>
      <c r="C71" s="28"/>
      <c r="D71" s="28"/>
    </row>
    <row r="72" spans="1:4" x14ac:dyDescent="0.25">
      <c r="A72" s="28"/>
      <c r="B72" s="28"/>
      <c r="C72" s="28"/>
      <c r="D72" s="28"/>
    </row>
    <row r="73" spans="1:4" x14ac:dyDescent="0.25">
      <c r="A73" s="28"/>
      <c r="B73" s="28"/>
      <c r="C73" s="28"/>
      <c r="D73" s="28"/>
    </row>
  </sheetData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showRowColHeaders="0" zoomScale="85" zoomScaleNormal="85" workbookViewId="0">
      <selection activeCell="F8" sqref="F8"/>
    </sheetView>
  </sheetViews>
  <sheetFormatPr baseColWidth="10" defaultRowHeight="15" x14ac:dyDescent="0.25"/>
  <cols>
    <col min="1" max="1" width="51.42578125" customWidth="1"/>
    <col min="2" max="2" width="10.7109375" customWidth="1"/>
    <col min="3" max="5" width="11.42578125" customWidth="1"/>
  </cols>
  <sheetData>
    <row r="1" spans="1:6" ht="15.75" x14ac:dyDescent="0.25">
      <c r="A1" s="25" t="s">
        <v>197</v>
      </c>
      <c r="B1" s="25"/>
      <c r="C1" s="25"/>
      <c r="D1" s="25"/>
      <c r="E1" s="25"/>
    </row>
    <row r="2" spans="1:6" ht="15.75" thickBot="1" x14ac:dyDescent="0.3">
      <c r="A2" s="26" t="s">
        <v>78</v>
      </c>
      <c r="B2" s="29" t="s">
        <v>167</v>
      </c>
      <c r="C2" s="29" t="s">
        <v>168</v>
      </c>
      <c r="D2" s="29" t="s">
        <v>169</v>
      </c>
      <c r="E2" s="29" t="s">
        <v>170</v>
      </c>
      <c r="F2" s="29" t="s">
        <v>171</v>
      </c>
    </row>
    <row r="3" spans="1:6" x14ac:dyDescent="0.25">
      <c r="A3" s="1" t="s">
        <v>198</v>
      </c>
      <c r="B3" s="1"/>
      <c r="C3" s="1"/>
      <c r="D3" s="1"/>
      <c r="E3" s="2"/>
      <c r="F3" s="2"/>
    </row>
    <row r="4" spans="1:6" x14ac:dyDescent="0.25">
      <c r="A4" s="39" t="s">
        <v>199</v>
      </c>
      <c r="B4" s="40">
        <v>1116.9546844799997</v>
      </c>
      <c r="C4" s="40">
        <v>1142.3220621299999</v>
      </c>
      <c r="D4" s="40">
        <v>1129.5450000000001</v>
      </c>
      <c r="E4" s="40">
        <v>1119.7329999999999</v>
      </c>
      <c r="F4" s="40">
        <v>1137.78</v>
      </c>
    </row>
    <row r="5" spans="1:6" x14ac:dyDescent="0.25">
      <c r="A5" t="s">
        <v>178</v>
      </c>
      <c r="B5" s="15">
        <v>34.572042880000346</v>
      </c>
      <c r="C5" s="15">
        <v>22.709828678831954</v>
      </c>
      <c r="D5" s="15">
        <v>56.656109729999855</v>
      </c>
      <c r="E5" s="15">
        <v>27.267166200000126</v>
      </c>
      <c r="F5" s="15">
        <v>34.948394869999738</v>
      </c>
    </row>
    <row r="6" spans="1:6" x14ac:dyDescent="0.25">
      <c r="A6" t="s">
        <v>179</v>
      </c>
      <c r="B6" s="15">
        <v>60.097408940000015</v>
      </c>
      <c r="C6" s="15">
        <v>48.077206328832162</v>
      </c>
      <c r="D6" s="99">
        <v>43.879047599999979</v>
      </c>
      <c r="E6" s="15">
        <v>17.455166200000001</v>
      </c>
      <c r="F6" s="15">
        <v>52.995394869999764</v>
      </c>
    </row>
    <row r="7" spans="1:6" x14ac:dyDescent="0.25">
      <c r="A7" s="33" t="s">
        <v>200</v>
      </c>
      <c r="B7" s="36">
        <v>1091.4293184200001</v>
      </c>
      <c r="C7" s="36">
        <v>1116.9546844799997</v>
      </c>
      <c r="D7" s="36">
        <v>1142.3220621299999</v>
      </c>
      <c r="E7" s="36">
        <v>1129.5450000000001</v>
      </c>
      <c r="F7" s="36">
        <v>1119.7329999999999</v>
      </c>
    </row>
    <row r="8" spans="1:6" x14ac:dyDescent="0.25">
      <c r="A8" s="1" t="s">
        <v>201</v>
      </c>
      <c r="B8" s="148">
        <v>5.2819885162333685E-2</v>
      </c>
      <c r="C8" s="148">
        <v>4.2255274595116951E-2</v>
      </c>
      <c r="D8" s="148">
        <v>3.8565493856457293E-2</v>
      </c>
      <c r="E8" s="148">
        <v>1.5341424704248626E-2</v>
      </c>
      <c r="F8" s="148">
        <v>3.1897314799814849E-2</v>
      </c>
    </row>
    <row r="70" spans="1:2" x14ac:dyDescent="0.25">
      <c r="A70" s="105"/>
      <c r="B70" s="105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MENU</vt:lpstr>
      <vt:lpstr>Relevantes</vt:lpstr>
      <vt:lpstr>Balance</vt:lpstr>
      <vt:lpstr>Recursos</vt:lpstr>
      <vt:lpstr>Credito Performing</vt:lpstr>
      <vt:lpstr>Dudosos (I)</vt:lpstr>
      <vt:lpstr>Dudosos (II)</vt:lpstr>
      <vt:lpstr>Adjudicados (I)</vt:lpstr>
      <vt:lpstr>Adjudicados (II)</vt:lpstr>
      <vt:lpstr>Resultados</vt:lpstr>
      <vt:lpstr>Rend &amp; Costes</vt:lpstr>
      <vt:lpstr>Comisiones</vt:lpstr>
      <vt:lpstr>Saneamientos</vt:lpstr>
      <vt:lpstr>Liquidez</vt:lpstr>
      <vt:lpstr>Solvencia</vt:lpstr>
      <vt:lpstr>'Adjudicados (I)'!Área_de_impresión</vt:lpstr>
      <vt:lpstr>'Adjudicados (II)'!Área_de_impresión</vt:lpstr>
      <vt:lpstr>Balance!Área_de_impresión</vt:lpstr>
      <vt:lpstr>Comisiones!Área_de_impresión</vt:lpstr>
      <vt:lpstr>'Dudosos (I)'!Área_de_impresión</vt:lpstr>
      <vt:lpstr>'Dudosos (II)'!Área_de_impresión</vt:lpstr>
      <vt:lpstr>Liquidez!Área_de_impresión</vt:lpstr>
      <vt:lpstr>Recursos!Área_de_impresión</vt:lpstr>
      <vt:lpstr>Relevantes!Área_de_impresión</vt:lpstr>
      <vt:lpstr>'Rend &amp; Costes'!Área_de_impresión</vt:lpstr>
      <vt:lpstr>Resultados!Área_de_impresión</vt:lpstr>
      <vt:lpstr>Saneamientos!Área_de_impresión</vt:lpstr>
      <vt:lpstr>Solvencia!Área_de_impresión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2021-02-01T15:04:06Z</dcterms:created>
  <dcterms:modified xsi:type="dcterms:W3CDTF">2021-02-02T09:42:09Z</dcterms:modified>
</cp:coreProperties>
</file>